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19"/>
  <workbookPr/>
  <mc:AlternateContent xmlns:mc="http://schemas.openxmlformats.org/markup-compatibility/2006">
    <mc:Choice Requires="x15">
      <x15ac:absPath xmlns:x15ac="http://schemas.microsoft.com/office/spreadsheetml/2010/11/ac" url="U:\Other\Office of the Police and Crime Commissioner\GOVERNANCE\Police &amp; Crime Panel\Meetings\2025\27th June 2025\"/>
    </mc:Choice>
  </mc:AlternateContent>
  <xr:revisionPtr revIDLastSave="0" documentId="13_ncr:1_{FCEFC1C7-F430-43F7-B488-045C6BDBA7EB}" xr6:coauthVersionLast="47" xr6:coauthVersionMax="47" xr10:uidLastSave="{00000000-0000-0000-0000-000000000000}"/>
  <bookViews>
    <workbookView xWindow="-108" yWindow="-108" windowWidth="23256" windowHeight="12576" firstSheet="2" activeTab="2" xr2:uid="{4741BE4E-5680-4B0A-9273-E4BCA20B83DB}"/>
  </bookViews>
  <sheets>
    <sheet name="Annex 1 - Jan 2025 MTFP" sheetId="4" r:id="rId1"/>
    <sheet name="Annex 2 - May 2025 MTFP" sheetId="1" r:id="rId2"/>
    <sheet name="Annex 3 - MTFP rec Jan-May 2025" sheetId="2" r:id="rId3"/>
  </sheets>
  <externalReferences>
    <externalReference r:id="rId4"/>
  </externalReferences>
  <definedNames>
    <definedName name="App" localSheetId="2">#REF!</definedName>
    <definedName name="App">#REF!</definedName>
    <definedName name="Appendix3d" localSheetId="0">#REF!</definedName>
    <definedName name="Appendix3d" localSheetId="1">#REF!</definedName>
    <definedName name="Appendix3d" localSheetId="2">#REF!</definedName>
    <definedName name="Appendix3d">#REF!</definedName>
    <definedName name="DataRange" localSheetId="2">#REF!</definedName>
    <definedName name="DataRange">#REF!</definedName>
    <definedName name="HeaderRange" localSheetId="2">#REF!</definedName>
    <definedName name="HeaderRange">#REF!</definedName>
    <definedName name="_xlnm.Print_Area" localSheetId="0">'Annex 1 - Jan 2025 MTFP'!$A$1:$N$49</definedName>
    <definedName name="_xlnm.Print_Area" localSheetId="1">'Annex 2 - May 2025 MTFP'!$A$1:$N$49</definedName>
    <definedName name="_xlnm.Print_Area" localSheetId="2">'Annex 3 - MTFP rec Jan-May 2025'!$A$1:$J$57</definedName>
    <definedName name="Reserves" localSheetId="2">#REF!</definedName>
    <definedName name="Reserves">#REF!</definedName>
    <definedName name="SortRange" localSheetId="2">#REF!</definedName>
    <definedName name="SortRange">#REF!</definedName>
    <definedName name="Summary" localSheetId="2">#REF!</definedName>
    <definedName name="Summary">#REF!</definedName>
    <definedName name="Titles" localSheetId="2">#REF!</definedName>
    <definedName name="Titles">#REF!</definedName>
    <definedName name="TopSection" localSheetId="2">#REF!</definedName>
    <definedName name="TopSection">#REF!</definedName>
    <definedName name="yhdy">[1]Sheet1!$A$1:$I$645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4" i="2" l="1"/>
  <c r="H78" i="4"/>
  <c r="H75" i="4"/>
  <c r="J24" i="2" l="1"/>
  <c r="J45" i="2" l="1"/>
  <c r="J49" i="2" s="1"/>
  <c r="J38" i="2"/>
  <c r="J42" i="2" s="1"/>
  <c r="J31" i="2"/>
  <c r="J35" i="2" s="1"/>
  <c r="J8" i="2"/>
  <c r="O35" i="2"/>
  <c r="J16" i="2"/>
  <c r="H78" i="1"/>
  <c r="H75" i="1"/>
  <c r="J26" i="2" l="1"/>
  <c r="J28" i="2" s="1"/>
  <c r="J52" i="2" s="1"/>
  <c r="J56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tc={F1FE4CBE-E407-49CA-8A07-CC82C70E4976}</author>
  </authors>
  <commentList>
    <comment ref="W14" authorId="0" shapeId="0" xr:uid="{F1FE4CBE-E407-49CA-8A07-CC82C70E4976}">
      <text>
        <t>[Threaded comment]
Your version of Excel allows you to read this threaded comment; however, any edits to it will get removed if the file is opened in a newer version of Excel. Learn more: https://go.microsoft.com/fwlink/?linkid=870924
Comment:
    sarc 704, all wales 252, dsd 729, rocu 279, jls 100, firearms (133), JSIU (119)</t>
      </text>
    </comment>
  </commentList>
</comments>
</file>

<file path=xl/sharedStrings.xml><?xml version="1.0" encoding="utf-8"?>
<sst xmlns="http://schemas.openxmlformats.org/spreadsheetml/2006/main" count="189" uniqueCount="110">
  <si>
    <t>Police and Crime Commissioner for Gwent / Heddlu Gwent Police</t>
  </si>
  <si>
    <t>Medium Term Financial Projections 2025/26 to 2029/30</t>
  </si>
  <si>
    <t>At 31st January  2025</t>
  </si>
  <si>
    <t>( a )</t>
  </si>
  <si>
    <t>( b )</t>
  </si>
  <si>
    <t>( c )</t>
  </si>
  <si>
    <t>( d )</t>
  </si>
  <si>
    <t>( e )</t>
  </si>
  <si>
    <t>( f )</t>
  </si>
  <si>
    <t>2024/25</t>
  </si>
  <si>
    <t>2025/26</t>
  </si>
  <si>
    <t>2026/27</t>
  </si>
  <si>
    <t>2027/28</t>
  </si>
  <si>
    <t>2028/29</t>
  </si>
  <si>
    <t>2029/30</t>
  </si>
  <si>
    <t>Actual</t>
  </si>
  <si>
    <t>Forecast</t>
  </si>
  <si>
    <t>Marker</t>
  </si>
  <si>
    <t>£'000s</t>
  </si>
  <si>
    <t>Effect of increases to authorised Establishment,  Pay Awards and Increments</t>
  </si>
  <si>
    <t xml:space="preserve">Non-Staff Inflation </t>
  </si>
  <si>
    <t>Apprenticeship Levy Scheme</t>
  </si>
  <si>
    <t>In Service Pressures / Developments</t>
  </si>
  <si>
    <t>Budget savings identified</t>
  </si>
  <si>
    <t>Finance costs</t>
  </si>
  <si>
    <t>Unavoidable Cost Increases</t>
  </si>
  <si>
    <t>Gross Budget Movement</t>
  </si>
  <si>
    <t>Recurring Base Budget Brought Forward</t>
  </si>
  <si>
    <t>Projected Budgetary Requirement</t>
  </si>
  <si>
    <t>% Increase on Previous Years Base Budget</t>
  </si>
  <si>
    <t>Funding</t>
  </si>
  <si>
    <t>Central Government Funding</t>
  </si>
  <si>
    <t xml:space="preserve">Police Grant </t>
  </si>
  <si>
    <t>Revenue Support Grant</t>
  </si>
  <si>
    <t>National Non-Domestic Rates</t>
  </si>
  <si>
    <t>Total Central Government Funding</t>
  </si>
  <si>
    <t>Council Tax</t>
  </si>
  <si>
    <t>Total Funding</t>
  </si>
  <si>
    <t>Projected Recurring Deficit / (Surplus) Before Efficiencies</t>
  </si>
  <si>
    <t xml:space="preserve">Efficiencies </t>
  </si>
  <si>
    <t>Future Year Continuous Improvement Scheme Savings</t>
  </si>
  <si>
    <t>Reserve Utilisation</t>
  </si>
  <si>
    <t>Projected Recurring Deficit/ (Surplus) After Efficiencies &amp; Reserve Utilisation</t>
  </si>
  <si>
    <t>additonal rev cap contrib</t>
  </si>
  <si>
    <t>wg cso funding reduction</t>
  </si>
  <si>
    <t>go safe funding shortfall share (NR)</t>
  </si>
  <si>
    <t>apprenticeships x15</t>
  </si>
  <si>
    <t>vp additional lease year (NR)</t>
  </si>
  <si>
    <t>additional acc</t>
  </si>
  <si>
    <t>5 additonal csos to get to 160fte</t>
  </si>
  <si>
    <t>insurance premiums increase</t>
  </si>
  <si>
    <t>taser refresh reserve force only</t>
  </si>
  <si>
    <t>wg schools liaison funding reduction to nil</t>
  </si>
  <si>
    <t xml:space="preserve">further WG CSO funding loss - assume capped at £2.46m </t>
  </si>
  <si>
    <t>6 months cost saved of CSO attrition 155 to 133 at 31/3/25 - 22 CSOs at £41k at 50%</t>
  </si>
  <si>
    <t>CT precept increas to £25</t>
  </si>
  <si>
    <t>CT tax base improvement</t>
  </si>
  <si>
    <t>various other per developments tab</t>
  </si>
  <si>
    <t>At 31st May  2025</t>
  </si>
  <si>
    <t>Reconciliation MTFP 2025-26 versions: January 2025 Settlement version to May 2025 position</t>
  </si>
  <si>
    <t>Notes: new costs not yet added</t>
  </si>
  <si>
    <t>250k</t>
  </si>
  <si>
    <t>Vantage Point 6 month lease plus network devleopments</t>
  </si>
  <si>
    <t xml:space="preserve">300k </t>
  </si>
  <si>
    <t xml:space="preserve">SARC </t>
  </si>
  <si>
    <t>£000</t>
  </si>
  <si>
    <t xml:space="preserve">Projected budgetary requirement : 31st Jan 2025 MTFP </t>
  </si>
  <si>
    <t>Add: additional costs identified</t>
  </si>
  <si>
    <t>Operating Model Crime and Response pillars</t>
  </si>
  <si>
    <t>post Jan from local authorities</t>
  </si>
  <si>
    <t xml:space="preserve">Deputy ICT post </t>
  </si>
  <si>
    <t xml:space="preserve">collab ict post - business case still to go to sib </t>
  </si>
  <si>
    <t>Custody medical contract (Mitie) costs previously staff costs</t>
  </si>
  <si>
    <t>offset by nurses pay costs released</t>
  </si>
  <si>
    <t>Updated police force Collaboration contributions (net)</t>
  </si>
  <si>
    <t xml:space="preserve">sarc 704, all wales 252, dsd 729, rocu 279, jls 100, firearms (133), JSIU (119) - sarc position and DSD not confirmed by swp until after jan 25. </t>
  </si>
  <si>
    <t>Various additional budget pressures</t>
  </si>
  <si>
    <t>Less: further budget reductions and additional income identified</t>
  </si>
  <si>
    <t xml:space="preserve">inflation reduction </t>
  </si>
  <si>
    <t xml:space="preserve">Establishment changes </t>
  </si>
  <si>
    <t>nurses tupe to mitie, plus rank mix/increment changes</t>
  </si>
  <si>
    <t>IT software and hardware costs savings (net)</t>
  </si>
  <si>
    <t>HO Grants - increased specific grants</t>
  </si>
  <si>
    <t>rounding of specific grants following HO confirmations post Jan25</t>
  </si>
  <si>
    <t xml:space="preserve">WG PCSO grant confirmation </t>
  </si>
  <si>
    <t>350 cost pressure avoided - 3 apprentice sin estalbishment costs, 250 reduction in numbers</t>
  </si>
  <si>
    <t>Indicative only for Jan25 - split confirmed by PCCS/WG in Feb/Mar</t>
  </si>
  <si>
    <t>increase in fees, income generation</t>
  </si>
  <si>
    <t xml:space="preserve">Projected budgetary requirement : 31st May 2025 MTFP </t>
  </si>
  <si>
    <t>Total movement Jan-May 2025 - net increase in costs</t>
  </si>
  <si>
    <t xml:space="preserve">Notes: potential known items to close the gap: </t>
  </si>
  <si>
    <t>£'000</t>
  </si>
  <si>
    <t>Final settlement UK Gov/WG grant funding 31st Jan 2025</t>
  </si>
  <si>
    <t>Op safeguard funding - one off, non-recurrent funding for cell usage by HMPPS for prison overflow. Not in budget</t>
  </si>
  <si>
    <t>Op Uplift additional one off funding for officers above 1506 in 2023/24. Not in budget</t>
  </si>
  <si>
    <t>Final settlement UK Gov/WG grant funding 31st May 2025 - no change</t>
  </si>
  <si>
    <t xml:space="preserve">OPCC commissioing changes - unsure if reductions or recycled? </t>
  </si>
  <si>
    <t xml:space="preserve">Total movement </t>
  </si>
  <si>
    <t>one off funding for 2023/24 that is known about - not declared/realised yet</t>
  </si>
  <si>
    <t xml:space="preserve">Plus also savings to transfer from Productivity &amp; Efficiency working group as they are realised. </t>
  </si>
  <si>
    <t xml:space="preserve">Projected Council Tax funding 31st Jan 2025 based on 7.95% </t>
  </si>
  <si>
    <t>Confirmed Council Tax funding post Jan 25 PCP meeting based on 7.95% - no change</t>
  </si>
  <si>
    <t>Projected continuous improvement programme saving 31st Jan 2025</t>
  </si>
  <si>
    <t>Projected continuous improvement programme saving 31st May 2025</t>
  </si>
  <si>
    <t>Total movement</t>
  </si>
  <si>
    <t>amended in may 2023 mtfp</t>
  </si>
  <si>
    <t xml:space="preserve">Net movement costs and funding post PCP meeting </t>
  </si>
  <si>
    <t>Projected deficit after efficiencies 31st Jan 2025</t>
  </si>
  <si>
    <t>Projected deficit after efficiencies 31st May 2025</t>
  </si>
  <si>
    <t xml:space="preserve">total gap to fill from reserves in may 2023 mtfp - assume revised split of £5925k across 23/24 and 24/25 accordingly.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</si>
</sst>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#,##0;[Red]\(#,##0\);&quot;-&quot;"/>
    <numFmt numFmtId="165" formatCode="#,##0.00000000000"/>
    <numFmt numFmtId="166" formatCode="#,##0.0000;[Red]\(#,##0.0000\);&quot;-&quot;"/>
    <numFmt numFmtId="167" formatCode="#,##0.000;[Red]\(#,##0.000\);&quot;-&quot;"/>
    <numFmt numFmtId="168" formatCode="0.0%"/>
    <numFmt numFmtId="169" formatCode="_-* #,##0_-;\-* #,##0_-;_-* &quot;-&quot;??_-;_-@_-"/>
    <numFmt numFmtId="170" formatCode="#,##0;\(#,##0\)"/>
  </numFmts>
  <fonts count="10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sz val="10"/>
      <color rgb="FFFF0000"/>
      <name val="Arial"/>
      <family val="2"/>
    </font>
    <font>
      <b/>
      <sz val="10"/>
      <color indexed="10"/>
      <name val="Arial"/>
      <family val="2"/>
    </font>
    <font>
      <sz val="12"/>
      <name val="Arial"/>
      <family val="2"/>
    </font>
    <font>
      <b/>
      <u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6">
    <xf numFmtId="0" fontId="0" fillId="0" borderId="0"/>
    <xf numFmtId="0" fontId="2" fillId="0" borderId="0"/>
    <xf numFmtId="9" fontId="5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8" fillId="0" borderId="0"/>
    <xf numFmtId="43" fontId="1" fillId="0" borderId="0" applyFont="0" applyFill="0" applyBorder="0" applyAlignment="0" applyProtection="0"/>
  </cellStyleXfs>
  <cellXfs count="91">
    <xf numFmtId="0" fontId="0" fillId="0" borderId="0" xfId="0"/>
    <xf numFmtId="0" fontId="2" fillId="0" borderId="0" xfId="1"/>
    <xf numFmtId="0" fontId="2" fillId="0" borderId="0" xfId="1" applyAlignment="1">
      <alignment horizontal="center"/>
    </xf>
    <xf numFmtId="0" fontId="2" fillId="0" borderId="1" xfId="1" applyBorder="1" applyAlignment="1">
      <alignment horizontal="center"/>
    </xf>
    <xf numFmtId="0" fontId="4" fillId="0" borderId="0" xfId="1" applyFont="1" applyAlignment="1">
      <alignment horizontal="center"/>
    </xf>
    <xf numFmtId="0" fontId="4" fillId="0" borderId="2" xfId="1" applyFont="1" applyBorder="1" applyAlignment="1">
      <alignment horizontal="center"/>
    </xf>
    <xf numFmtId="3" fontId="4" fillId="0" borderId="0" xfId="1" applyNumberFormat="1" applyFont="1" applyAlignment="1">
      <alignment horizontal="center"/>
    </xf>
    <xf numFmtId="0" fontId="4" fillId="0" borderId="3" xfId="1" applyFont="1" applyBorder="1" applyAlignment="1">
      <alignment horizontal="center"/>
    </xf>
    <xf numFmtId="0" fontId="2" fillId="0" borderId="1" xfId="1" applyBorder="1"/>
    <xf numFmtId="164" fontId="2" fillId="0" borderId="2" xfId="1" applyNumberFormat="1" applyBorder="1"/>
    <xf numFmtId="3" fontId="2" fillId="0" borderId="0" xfId="1" applyNumberFormat="1"/>
    <xf numFmtId="3" fontId="2" fillId="0" borderId="0" xfId="1" applyNumberFormat="1" applyAlignment="1">
      <alignment horizontal="center"/>
    </xf>
    <xf numFmtId="164" fontId="2" fillId="0" borderId="0" xfId="1" applyNumberFormat="1"/>
    <xf numFmtId="0" fontId="4" fillId="0" borderId="0" xfId="1" applyFont="1"/>
    <xf numFmtId="3" fontId="2" fillId="0" borderId="2" xfId="1" applyNumberFormat="1" applyBorder="1"/>
    <xf numFmtId="10" fontId="2" fillId="0" borderId="3" xfId="2" applyNumberFormat="1" applyFont="1" applyBorder="1"/>
    <xf numFmtId="10" fontId="2" fillId="0" borderId="3" xfId="2" applyNumberFormat="1" applyFont="1" applyFill="1" applyBorder="1"/>
    <xf numFmtId="10" fontId="2" fillId="0" borderId="0" xfId="2" applyNumberFormat="1" applyFont="1" applyBorder="1"/>
    <xf numFmtId="3" fontId="2" fillId="0" borderId="1" xfId="1" applyNumberFormat="1" applyBorder="1"/>
    <xf numFmtId="9" fontId="2" fillId="0" borderId="0" xfId="2" applyFont="1" applyBorder="1" applyAlignment="1">
      <alignment horizontal="center"/>
    </xf>
    <xf numFmtId="0" fontId="2" fillId="0" borderId="0" xfId="1" applyAlignment="1">
      <alignment horizontal="left" indent="2"/>
    </xf>
    <xf numFmtId="4" fontId="2" fillId="0" borderId="2" xfId="1" applyNumberFormat="1" applyBorder="1"/>
    <xf numFmtId="10" fontId="6" fillId="0" borderId="2" xfId="3" applyNumberFormat="1" applyFont="1" applyFill="1" applyBorder="1"/>
    <xf numFmtId="10" fontId="2" fillId="0" borderId="0" xfId="3" applyNumberFormat="1" applyFont="1" applyBorder="1"/>
    <xf numFmtId="165" fontId="2" fillId="0" borderId="0" xfId="1" applyNumberFormat="1"/>
    <xf numFmtId="3" fontId="2" fillId="2" borderId="1" xfId="1" applyNumberFormat="1" applyFill="1" applyBorder="1"/>
    <xf numFmtId="166" fontId="2" fillId="2" borderId="1" xfId="1" applyNumberFormat="1" applyFill="1" applyBorder="1"/>
    <xf numFmtId="166" fontId="2" fillId="0" borderId="0" xfId="1" applyNumberFormat="1"/>
    <xf numFmtId="164" fontId="4" fillId="2" borderId="2" xfId="1" applyNumberFormat="1" applyFont="1" applyFill="1" applyBorder="1"/>
    <xf numFmtId="167" fontId="4" fillId="0" borderId="0" xfId="1" applyNumberFormat="1" applyFont="1"/>
    <xf numFmtId="3" fontId="4" fillId="0" borderId="0" xfId="1" applyNumberFormat="1" applyFont="1"/>
    <xf numFmtId="164" fontId="4" fillId="0" borderId="0" xfId="1" applyNumberFormat="1" applyFont="1"/>
    <xf numFmtId="167" fontId="4" fillId="2" borderId="2" xfId="1" applyNumberFormat="1" applyFont="1" applyFill="1" applyBorder="1"/>
    <xf numFmtId="167" fontId="2" fillId="0" borderId="0" xfId="1" applyNumberFormat="1"/>
    <xf numFmtId="3" fontId="4" fillId="2" borderId="2" xfId="1" applyNumberFormat="1" applyFont="1" applyFill="1" applyBorder="1"/>
    <xf numFmtId="167" fontId="7" fillId="2" borderId="2" xfId="1" applyNumberFormat="1" applyFont="1" applyFill="1" applyBorder="1"/>
    <xf numFmtId="167" fontId="7" fillId="0" borderId="0" xfId="1" applyNumberFormat="1" applyFont="1"/>
    <xf numFmtId="167" fontId="2" fillId="2" borderId="2" xfId="1" applyNumberFormat="1" applyFill="1" applyBorder="1"/>
    <xf numFmtId="3" fontId="2" fillId="2" borderId="2" xfId="1" applyNumberFormat="1" applyFill="1" applyBorder="1"/>
    <xf numFmtId="164" fontId="7" fillId="0" borderId="0" xfId="1" applyNumberFormat="1" applyFont="1"/>
    <xf numFmtId="164" fontId="4" fillId="2" borderId="3" xfId="1" applyNumberFormat="1" applyFont="1" applyFill="1" applyBorder="1"/>
    <xf numFmtId="168" fontId="2" fillId="0" borderId="0" xfId="3" applyNumberFormat="1" applyFont="1"/>
    <xf numFmtId="3" fontId="2" fillId="3" borderId="0" xfId="1" applyNumberFormat="1" applyFill="1"/>
    <xf numFmtId="0" fontId="2" fillId="0" borderId="0" xfId="1" applyAlignment="1">
      <alignment wrapText="1"/>
    </xf>
    <xf numFmtId="3" fontId="2" fillId="0" borderId="4" xfId="1" applyNumberFormat="1" applyBorder="1"/>
    <xf numFmtId="0" fontId="9" fillId="0" borderId="0" xfId="4" applyFont="1"/>
    <xf numFmtId="0" fontId="8" fillId="0" borderId="0" xfId="4"/>
    <xf numFmtId="169" fontId="0" fillId="0" borderId="0" xfId="5" applyNumberFormat="1" applyFont="1"/>
    <xf numFmtId="0" fontId="8" fillId="0" borderId="5" xfId="4" applyBorder="1"/>
    <xf numFmtId="0" fontId="8" fillId="0" borderId="6" xfId="4" applyBorder="1"/>
    <xf numFmtId="169" fontId="3" fillId="0" borderId="6" xfId="5" quotePrefix="1" applyNumberFormat="1" applyFont="1" applyBorder="1" applyAlignment="1">
      <alignment horizontal="right"/>
    </xf>
    <xf numFmtId="169" fontId="3" fillId="0" borderId="7" xfId="5" quotePrefix="1" applyNumberFormat="1" applyFont="1" applyBorder="1" applyAlignment="1">
      <alignment horizontal="right"/>
    </xf>
    <xf numFmtId="0" fontId="8" fillId="0" borderId="8" xfId="4" applyBorder="1"/>
    <xf numFmtId="169" fontId="3" fillId="0" borderId="0" xfId="5" quotePrefix="1" applyNumberFormat="1" applyFont="1" applyBorder="1" applyAlignment="1">
      <alignment horizontal="right"/>
    </xf>
    <xf numFmtId="169" fontId="3" fillId="0" borderId="9" xfId="5" quotePrefix="1" applyNumberFormat="1" applyFont="1" applyBorder="1" applyAlignment="1">
      <alignment horizontal="right"/>
    </xf>
    <xf numFmtId="169" fontId="0" fillId="0" borderId="0" xfId="5" applyNumberFormat="1" applyFont="1" applyBorder="1"/>
    <xf numFmtId="169" fontId="0" fillId="0" borderId="9" xfId="5" applyNumberFormat="1" applyFont="1" applyBorder="1"/>
    <xf numFmtId="0" fontId="5" fillId="0" borderId="0" xfId="4" applyFont="1"/>
    <xf numFmtId="170" fontId="0" fillId="0" borderId="0" xfId="5" applyNumberFormat="1" applyFont="1" applyBorder="1"/>
    <xf numFmtId="170" fontId="8" fillId="0" borderId="0" xfId="4" applyNumberFormat="1"/>
    <xf numFmtId="170" fontId="0" fillId="0" borderId="9" xfId="5" applyNumberFormat="1" applyFont="1" applyBorder="1"/>
    <xf numFmtId="0" fontId="8" fillId="0" borderId="0" xfId="4" applyAlignment="1">
      <alignment horizontal="center"/>
    </xf>
    <xf numFmtId="170" fontId="0" fillId="0" borderId="10" xfId="5" applyNumberFormat="1" applyFont="1" applyBorder="1"/>
    <xf numFmtId="0" fontId="8" fillId="0" borderId="0" xfId="4" applyAlignment="1">
      <alignment horizontal="left"/>
    </xf>
    <xf numFmtId="170" fontId="0" fillId="0" borderId="12" xfId="5" applyNumberFormat="1" applyFont="1" applyBorder="1"/>
    <xf numFmtId="0" fontId="3" fillId="0" borderId="0" xfId="4" applyFont="1"/>
    <xf numFmtId="170" fontId="3" fillId="0" borderId="0" xfId="5" applyNumberFormat="1" applyFont="1" applyBorder="1"/>
    <xf numFmtId="170" fontId="3" fillId="0" borderId="0" xfId="4" applyNumberFormat="1" applyFont="1"/>
    <xf numFmtId="170" fontId="3" fillId="0" borderId="13" xfId="5" applyNumberFormat="1" applyFont="1" applyBorder="1"/>
    <xf numFmtId="0" fontId="8" fillId="0" borderId="14" xfId="4" applyBorder="1"/>
    <xf numFmtId="0" fontId="8" fillId="0" borderId="15" xfId="4" applyBorder="1"/>
    <xf numFmtId="170" fontId="0" fillId="0" borderId="15" xfId="5" applyNumberFormat="1" applyFont="1" applyBorder="1"/>
    <xf numFmtId="170" fontId="8" fillId="0" borderId="15" xfId="4" applyNumberFormat="1" applyBorder="1"/>
    <xf numFmtId="170" fontId="8" fillId="0" borderId="13" xfId="4" applyNumberFormat="1" applyBorder="1"/>
    <xf numFmtId="170" fontId="0" fillId="0" borderId="6" xfId="5" applyNumberFormat="1" applyFont="1" applyBorder="1"/>
    <xf numFmtId="170" fontId="8" fillId="0" borderId="6" xfId="4" applyNumberFormat="1" applyBorder="1"/>
    <xf numFmtId="170" fontId="8" fillId="0" borderId="7" xfId="4" applyNumberFormat="1" applyBorder="1"/>
    <xf numFmtId="0" fontId="5" fillId="0" borderId="0" xfId="4" applyFont="1" applyAlignment="1">
      <alignment horizontal="right"/>
    </xf>
    <xf numFmtId="169" fontId="8" fillId="0" borderId="0" xfId="4" applyNumberFormat="1"/>
    <xf numFmtId="170" fontId="3" fillId="0" borderId="12" xfId="5" applyNumberFormat="1" applyFont="1" applyBorder="1"/>
    <xf numFmtId="169" fontId="0" fillId="0" borderId="4" xfId="5" applyNumberFormat="1" applyFont="1" applyBorder="1"/>
    <xf numFmtId="170" fontId="0" fillId="0" borderId="7" xfId="5" applyNumberFormat="1" applyFont="1" applyBorder="1"/>
    <xf numFmtId="170" fontId="0" fillId="0" borderId="13" xfId="5" applyNumberFormat="1" applyFont="1" applyBorder="1"/>
    <xf numFmtId="170" fontId="0" fillId="0" borderId="13" xfId="0" applyNumberFormat="1" applyBorder="1"/>
    <xf numFmtId="170" fontId="0" fillId="0" borderId="0" xfId="5" applyNumberFormat="1" applyFont="1" applyFill="1" applyBorder="1"/>
    <xf numFmtId="170" fontId="0" fillId="0" borderId="9" xfId="5" applyNumberFormat="1" applyFont="1" applyFill="1" applyBorder="1"/>
    <xf numFmtId="170" fontId="0" fillId="0" borderId="10" xfId="5" applyNumberFormat="1" applyFont="1" applyFill="1" applyBorder="1"/>
    <xf numFmtId="170" fontId="8" fillId="0" borderId="10" xfId="4" applyNumberFormat="1" applyBorder="1"/>
    <xf numFmtId="170" fontId="0" fillId="0" borderId="11" xfId="5" applyNumberFormat="1" applyFont="1" applyFill="1" applyBorder="1"/>
    <xf numFmtId="170" fontId="3" fillId="0" borderId="12" xfId="5" applyNumberFormat="1" applyFont="1" applyFill="1" applyBorder="1"/>
    <xf numFmtId="0" fontId="3" fillId="0" borderId="0" xfId="1" applyFont="1" applyAlignment="1">
      <alignment horizontal="center"/>
    </xf>
  </cellXfs>
  <cellStyles count="6">
    <cellStyle name="Comma 2" xfId="5" xr:uid="{E7CC0FB3-BB9A-4908-A9BB-16EE2EBD0772}"/>
    <cellStyle name="Normal" xfId="0" builtinId="0"/>
    <cellStyle name="Normal 2" xfId="4" xr:uid="{8D953697-5105-4605-B79B-BB998634139B}"/>
    <cellStyle name="Normal_2011 MTP - 2-4-09" xfId="1" xr:uid="{060A4C35-1C44-4622-B0BB-FE3CA7B261F2}"/>
    <cellStyle name="Percent 2" xfId="2" xr:uid="{2A11E7B3-C223-4DA4-AC71-F142F6F1B262}"/>
    <cellStyle name="Percent 3" xfId="3" xr:uid="{C0343248-A656-499F-B095-D90E51CD99C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Sheet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</sheetNames>
    <sheetDataSet>
      <sheetData sheetId="0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Coe, Matthew" id="{9370FB49-281B-4C87-85B2-D9D745979690}" userId="S::Matthew.Coe@gwent.police.uk::abf8f482-58bf-4f19-8501-71b3ecdfad24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W14" dT="2025-06-05T16:46:17.34" personId="{9370FB49-281B-4C87-85B2-D9D745979690}" id="{F1FE4CBE-E407-49CA-8A07-CC82C70E4976}">
    <text>sarc 704, all wales 252, dsd 729, rocu 279, jls 100, firearms (133), JSIU (119)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B7BA14-C3AF-4A39-A58D-01C572B50FAD}">
  <sheetPr>
    <pageSetUpPr fitToPage="1"/>
  </sheetPr>
  <dimension ref="A1:AF479"/>
  <sheetViews>
    <sheetView showGridLines="0" zoomScaleNormal="100" workbookViewId="0">
      <pane xSplit="3" ySplit="10" topLeftCell="D11" activePane="bottomRight" state="frozen"/>
      <selection pane="bottomRight" activeCell="V31" sqref="V31"/>
      <selection pane="bottomLeft" activeCell="G45" activeCellId="37" sqref="C9:E9 G9 C11:E11 G11 C13:E13 G13 C15:E15 G15 C17:E17 G17 C19:E19 G19 C21:E21 G21 C23:E23 G23 C25:E25 G25 C27:E27 G27 C29:E29 G29 C31:E31 G31 C33:E33 G33 C35:E35 G35 C37:E37 G37 C39:E39 G39 C41:E41 G41 C43:E43 G43 C45:E45 G45"/>
      <selection pane="topRight" activeCell="G45" activeCellId="37" sqref="C9:E9 G9 C11:E11 G11 C13:E13 G13 C15:E15 G15 C17:E17 G17 C19:E19 G19 C21:E21 G21 C23:E23 G23 C25:E25 G25 C27:E27 G27 C29:E29 G29 C31:E31 G31 C33:E33 G33 C35:E35 G35 C37:E37 G37 C39:E39 G39 C41:E41 G41 C43:E43 G43 C45:E45 G45"/>
    </sheetView>
  </sheetViews>
  <sheetFormatPr defaultColWidth="9.5703125" defaultRowHeight="13.15"/>
  <cols>
    <col min="1" max="1" width="3.7109375" style="2" customWidth="1"/>
    <col min="2" max="2" width="76.28515625" style="1" bestFit="1" customWidth="1"/>
    <col min="3" max="3" width="7.28515625" style="1" hidden="1" customWidth="1"/>
    <col min="4" max="4" width="13.28515625" style="1" customWidth="1"/>
    <col min="5" max="5" width="3.5703125" style="1" customWidth="1"/>
    <col min="6" max="6" width="13.28515625" style="1" customWidth="1"/>
    <col min="7" max="7" width="2.7109375" style="1" customWidth="1"/>
    <col min="8" max="8" width="13.28515625" style="1" customWidth="1"/>
    <col min="9" max="9" width="3.5703125" style="1" customWidth="1"/>
    <col min="10" max="10" width="13.28515625" style="1" customWidth="1"/>
    <col min="11" max="11" width="3.5703125" style="1" customWidth="1"/>
    <col min="12" max="12" width="13.28515625" style="1" customWidth="1"/>
    <col min="13" max="13" width="3.5703125" style="1" customWidth="1"/>
    <col min="14" max="14" width="13.28515625" style="1" customWidth="1"/>
    <col min="15" max="15" width="3.5703125" style="1" customWidth="1"/>
    <col min="16" max="16" width="8.5703125" style="2" hidden="1" customWidth="1"/>
    <col min="17" max="17" width="11.7109375" style="1" bestFit="1" customWidth="1"/>
    <col min="18" max="27" width="9.5703125" style="1" customWidth="1"/>
    <col min="28" max="28" width="11.28515625" style="1" customWidth="1"/>
    <col min="29" max="29" width="9.5703125" style="1" customWidth="1"/>
    <col min="30" max="31" width="9.5703125" style="1"/>
    <col min="32" max="32" width="17.7109375" style="1" bestFit="1" customWidth="1"/>
    <col min="33" max="16384" width="9.5703125" style="1"/>
  </cols>
  <sheetData>
    <row r="1" spans="1:28" ht="15.6">
      <c r="A1" s="90" t="s">
        <v>0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</row>
    <row r="2" spans="1:28" ht="15.6">
      <c r="A2" s="90" t="s">
        <v>1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</row>
    <row r="3" spans="1:28" ht="15.6">
      <c r="A3" s="90" t="s">
        <v>2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</row>
    <row r="5" spans="1:28" s="2" customFormat="1">
      <c r="D5" s="2" t="s">
        <v>3</v>
      </c>
      <c r="F5" s="2" t="s">
        <v>4</v>
      </c>
      <c r="H5" s="2" t="s">
        <v>5</v>
      </c>
      <c r="J5" s="2" t="s">
        <v>6</v>
      </c>
      <c r="L5" s="2" t="s">
        <v>7</v>
      </c>
      <c r="N5" s="2" t="s">
        <v>8</v>
      </c>
    </row>
    <row r="6" spans="1:28" s="2" customFormat="1">
      <c r="D6" s="3"/>
      <c r="F6" s="3"/>
      <c r="H6" s="3"/>
      <c r="J6" s="3"/>
      <c r="L6" s="3"/>
      <c r="N6" s="3"/>
    </row>
    <row r="7" spans="1:28" s="2" customFormat="1">
      <c r="B7" s="4"/>
      <c r="C7" s="4"/>
      <c r="D7" s="5" t="s">
        <v>9</v>
      </c>
      <c r="E7" s="4"/>
      <c r="F7" s="5" t="s">
        <v>10</v>
      </c>
      <c r="G7" s="4"/>
      <c r="H7" s="5" t="s">
        <v>11</v>
      </c>
      <c r="I7" s="4"/>
      <c r="J7" s="5" t="s">
        <v>12</v>
      </c>
      <c r="K7" s="4"/>
      <c r="L7" s="5" t="s">
        <v>13</v>
      </c>
      <c r="M7" s="4"/>
      <c r="N7" s="5" t="s">
        <v>14</v>
      </c>
      <c r="O7" s="4"/>
      <c r="P7" s="4"/>
    </row>
    <row r="8" spans="1:28" s="2" customFormat="1">
      <c r="B8" s="4"/>
      <c r="C8" s="4"/>
      <c r="D8" s="5" t="s">
        <v>15</v>
      </c>
      <c r="E8" s="5"/>
      <c r="F8" s="5" t="s">
        <v>16</v>
      </c>
      <c r="G8" s="4"/>
      <c r="H8" s="5" t="s">
        <v>16</v>
      </c>
      <c r="I8" s="4"/>
      <c r="J8" s="5" t="s">
        <v>16</v>
      </c>
      <c r="K8" s="4"/>
      <c r="L8" s="5" t="s">
        <v>16</v>
      </c>
      <c r="M8" s="4"/>
      <c r="N8" s="5" t="s">
        <v>16</v>
      </c>
      <c r="O8" s="4"/>
      <c r="P8" s="6" t="s">
        <v>17</v>
      </c>
    </row>
    <row r="9" spans="1:28" s="2" customFormat="1">
      <c r="B9" s="4"/>
      <c r="C9" s="4"/>
      <c r="D9" s="7" t="s">
        <v>18</v>
      </c>
      <c r="E9" s="4"/>
      <c r="F9" s="7" t="s">
        <v>18</v>
      </c>
      <c r="G9" s="4"/>
      <c r="H9" s="7" t="s">
        <v>18</v>
      </c>
      <c r="I9" s="4"/>
      <c r="J9" s="7" t="s">
        <v>18</v>
      </c>
      <c r="K9" s="4"/>
      <c r="L9" s="7" t="s">
        <v>18</v>
      </c>
      <c r="M9" s="4"/>
      <c r="N9" s="7" t="s">
        <v>18</v>
      </c>
      <c r="O9" s="4"/>
      <c r="P9" s="4"/>
    </row>
    <row r="10" spans="1:28">
      <c r="D10" s="8"/>
      <c r="F10" s="8"/>
      <c r="H10" s="8"/>
      <c r="J10" s="8"/>
      <c r="L10" s="8"/>
      <c r="N10" s="8"/>
    </row>
    <row r="11" spans="1:28">
      <c r="A11" s="2">
        <v>1</v>
      </c>
      <c r="B11" s="1" t="s">
        <v>19</v>
      </c>
      <c r="D11" s="9"/>
      <c r="E11" s="9"/>
      <c r="F11" s="9">
        <v>8194.8950000000004</v>
      </c>
      <c r="G11" s="9"/>
      <c r="H11" s="9">
        <v>4589.2749999999996</v>
      </c>
      <c r="I11" s="9"/>
      <c r="J11" s="9">
        <v>4750.95</v>
      </c>
      <c r="K11" s="9"/>
      <c r="L11" s="9">
        <v>4917.4809999999998</v>
      </c>
      <c r="M11" s="9"/>
      <c r="N11" s="9">
        <v>5089.0020000000004</v>
      </c>
      <c r="O11" s="10"/>
      <c r="P11" s="11">
        <v>1</v>
      </c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</row>
    <row r="12" spans="1:28">
      <c r="A12" s="2">
        <v>2</v>
      </c>
      <c r="B12" s="1" t="s">
        <v>20</v>
      </c>
      <c r="D12" s="9"/>
      <c r="E12" s="9"/>
      <c r="F12" s="9">
        <v>1352.6543717203281</v>
      </c>
      <c r="G12" s="9"/>
      <c r="H12" s="9">
        <v>985.97299999999996</v>
      </c>
      <c r="I12" s="9"/>
      <c r="J12" s="9">
        <v>1031.644</v>
      </c>
      <c r="K12" s="9"/>
      <c r="L12" s="9">
        <v>1092.357</v>
      </c>
      <c r="M12" s="9"/>
      <c r="N12" s="9">
        <v>1152.338</v>
      </c>
      <c r="O12" s="10"/>
      <c r="P12" s="11">
        <v>2</v>
      </c>
    </row>
    <row r="13" spans="1:28">
      <c r="A13" s="2">
        <v>3</v>
      </c>
      <c r="B13" s="1" t="s">
        <v>21</v>
      </c>
      <c r="D13" s="9"/>
      <c r="E13" s="9"/>
      <c r="F13" s="9">
        <v>0</v>
      </c>
      <c r="G13" s="9"/>
      <c r="H13" s="9">
        <v>0</v>
      </c>
      <c r="I13" s="9"/>
      <c r="J13" s="9">
        <v>0</v>
      </c>
      <c r="K13" s="9"/>
      <c r="L13" s="9">
        <v>0</v>
      </c>
      <c r="M13" s="9"/>
      <c r="N13" s="9">
        <v>0</v>
      </c>
      <c r="O13" s="10"/>
      <c r="P13" s="11">
        <v>8</v>
      </c>
    </row>
    <row r="14" spans="1:28">
      <c r="A14" s="2">
        <v>4</v>
      </c>
      <c r="B14" s="1" t="s">
        <v>22</v>
      </c>
      <c r="D14" s="9"/>
      <c r="E14" s="9"/>
      <c r="F14" s="9">
        <v>1206.509</v>
      </c>
      <c r="G14" s="9"/>
      <c r="H14" s="9">
        <v>2094</v>
      </c>
      <c r="I14" s="9"/>
      <c r="J14" s="9">
        <v>2800</v>
      </c>
      <c r="K14" s="9"/>
      <c r="L14" s="9">
        <v>2702.1309999999999</v>
      </c>
      <c r="M14" s="9"/>
      <c r="N14" s="9">
        <v>2800</v>
      </c>
      <c r="O14" s="10"/>
      <c r="P14" s="11">
        <v>3</v>
      </c>
    </row>
    <row r="15" spans="1:28">
      <c r="A15" s="2">
        <v>5</v>
      </c>
      <c r="B15" s="1" t="s">
        <v>23</v>
      </c>
      <c r="D15" s="9"/>
      <c r="E15" s="9"/>
      <c r="F15" s="9">
        <v>-396.53300000000002</v>
      </c>
      <c r="G15" s="9"/>
      <c r="H15" s="9">
        <v>0</v>
      </c>
      <c r="I15" s="9"/>
      <c r="J15" s="9">
        <v>0</v>
      </c>
      <c r="K15" s="9"/>
      <c r="L15" s="9">
        <v>0</v>
      </c>
      <c r="M15" s="9"/>
      <c r="N15" s="9">
        <v>0</v>
      </c>
      <c r="O15" s="10"/>
      <c r="P15" s="11">
        <v>7</v>
      </c>
      <c r="R15" s="12"/>
    </row>
    <row r="16" spans="1:28">
      <c r="A16" s="2">
        <v>6</v>
      </c>
      <c r="B16" s="1" t="s">
        <v>24</v>
      </c>
      <c r="D16" s="9"/>
      <c r="E16" s="9"/>
      <c r="F16" s="9">
        <v>614.71100000000001</v>
      </c>
      <c r="G16" s="9"/>
      <c r="H16" s="9">
        <v>660.66600000000005</v>
      </c>
      <c r="I16" s="9"/>
      <c r="J16" s="9">
        <v>175.30699999999999</v>
      </c>
      <c r="K16" s="9"/>
      <c r="L16" s="9">
        <v>15.132999999999999</v>
      </c>
      <c r="M16" s="9"/>
      <c r="N16" s="9">
        <v>-117.86799999999999</v>
      </c>
      <c r="O16" s="10"/>
      <c r="P16" s="11"/>
      <c r="R16" s="12"/>
    </row>
    <row r="17" spans="1:29"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10"/>
      <c r="P17" s="11"/>
    </row>
    <row r="18" spans="1:29">
      <c r="A18" s="2">
        <v>7</v>
      </c>
      <c r="B18" s="1" t="s">
        <v>25</v>
      </c>
      <c r="D18" s="9"/>
      <c r="E18" s="9"/>
      <c r="F18" s="9">
        <v>10972.236371720328</v>
      </c>
      <c r="G18" s="9"/>
      <c r="H18" s="9">
        <v>8329.9139999999989</v>
      </c>
      <c r="I18" s="9"/>
      <c r="J18" s="9">
        <v>8757.9010000000017</v>
      </c>
      <c r="K18" s="9"/>
      <c r="L18" s="9">
        <v>8727.101999999999</v>
      </c>
      <c r="M18" s="9"/>
      <c r="N18" s="9">
        <v>8923.4719999999998</v>
      </c>
      <c r="O18" s="10"/>
      <c r="P18" s="11"/>
      <c r="AC18" s="10"/>
    </row>
    <row r="19" spans="1:29"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10"/>
      <c r="P19" s="11"/>
    </row>
    <row r="20" spans="1:29">
      <c r="A20" s="2">
        <v>8</v>
      </c>
      <c r="B20" s="1" t="s">
        <v>26</v>
      </c>
      <c r="D20" s="9"/>
      <c r="E20" s="9"/>
      <c r="F20" s="9">
        <v>10972.236371720328</v>
      </c>
      <c r="G20" s="9"/>
      <c r="H20" s="9">
        <v>8329.9139999999989</v>
      </c>
      <c r="I20" s="9"/>
      <c r="J20" s="9">
        <v>8757.9010000000017</v>
      </c>
      <c r="K20" s="9"/>
      <c r="L20" s="9">
        <v>8727.101999999999</v>
      </c>
      <c r="M20" s="9"/>
      <c r="N20" s="9">
        <v>8923.4719999999998</v>
      </c>
      <c r="O20" s="10"/>
      <c r="P20" s="6"/>
    </row>
    <row r="21" spans="1:29">
      <c r="B21" s="13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10"/>
      <c r="P21" s="11"/>
    </row>
    <row r="22" spans="1:29">
      <c r="A22" s="2">
        <v>9</v>
      </c>
      <c r="B22" s="1" t="s">
        <v>27</v>
      </c>
      <c r="D22" s="9"/>
      <c r="E22" s="9"/>
      <c r="F22" s="9">
        <v>174907.65699999998</v>
      </c>
      <c r="G22" s="9"/>
      <c r="H22" s="9">
        <v>185879.8933717203</v>
      </c>
      <c r="I22" s="9"/>
      <c r="J22" s="9">
        <v>194209.80737172029</v>
      </c>
      <c r="K22" s="9"/>
      <c r="L22" s="9">
        <v>202967.70837172031</v>
      </c>
      <c r="M22" s="9"/>
      <c r="N22" s="9">
        <v>211694.81037172029</v>
      </c>
      <c r="O22" s="10"/>
      <c r="P22" s="11"/>
      <c r="R22" s="12"/>
    </row>
    <row r="23" spans="1:29"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10"/>
      <c r="P23" s="11"/>
    </row>
    <row r="24" spans="1:29">
      <c r="A24" s="2">
        <v>10</v>
      </c>
      <c r="B24" s="1" t="s">
        <v>28</v>
      </c>
      <c r="D24" s="9">
        <v>174907.65699999998</v>
      </c>
      <c r="E24" s="9"/>
      <c r="F24" s="9">
        <v>185879.8933717203</v>
      </c>
      <c r="G24" s="9"/>
      <c r="H24" s="9">
        <v>194209.80737172029</v>
      </c>
      <c r="I24" s="9"/>
      <c r="J24" s="9">
        <v>202967.70837172031</v>
      </c>
      <c r="K24" s="9"/>
      <c r="L24" s="9">
        <v>211694.81037172029</v>
      </c>
      <c r="M24" s="9"/>
      <c r="N24" s="9">
        <v>220618.2823717203</v>
      </c>
      <c r="O24" s="10"/>
      <c r="P24" s="11"/>
    </row>
    <row r="25" spans="1:29">
      <c r="D25" s="14"/>
      <c r="E25" s="10"/>
      <c r="F25" s="14"/>
      <c r="G25" s="10"/>
      <c r="H25" s="14"/>
      <c r="I25" s="10"/>
      <c r="J25" s="14"/>
      <c r="K25" s="10"/>
      <c r="L25" s="14"/>
      <c r="M25" s="10"/>
      <c r="N25" s="14"/>
      <c r="O25" s="10"/>
      <c r="P25" s="11"/>
      <c r="Q25" s="12"/>
      <c r="V25" s="12"/>
    </row>
    <row r="26" spans="1:29">
      <c r="A26" s="2">
        <v>11</v>
      </c>
      <c r="B26" s="1" t="s">
        <v>29</v>
      </c>
      <c r="D26" s="15">
        <v>6.0199999999999997E-2</v>
      </c>
      <c r="E26" s="10"/>
      <c r="F26" s="16">
        <v>6.2731595402483312E-2</v>
      </c>
      <c r="G26" s="10"/>
      <c r="H26" s="15">
        <v>4.481342144597604E-2</v>
      </c>
      <c r="I26" s="10"/>
      <c r="J26" s="15">
        <v>4.5095050134297633E-2</v>
      </c>
      <c r="K26" s="17"/>
      <c r="L26" s="15">
        <v>4.2997489945626938E-2</v>
      </c>
      <c r="M26" s="17"/>
      <c r="N26" s="15">
        <v>4.2152530732005464E-2</v>
      </c>
      <c r="O26" s="10"/>
      <c r="P26" s="11"/>
    </row>
    <row r="27" spans="1:29">
      <c r="D27" s="18"/>
      <c r="E27" s="10"/>
      <c r="F27" s="18"/>
      <c r="G27" s="10"/>
      <c r="H27" s="18"/>
      <c r="I27" s="10"/>
      <c r="J27" s="18"/>
      <c r="K27" s="10"/>
      <c r="L27" s="18"/>
      <c r="M27" s="10"/>
      <c r="N27" s="18"/>
      <c r="O27" s="10"/>
      <c r="P27" s="11"/>
    </row>
    <row r="28" spans="1:29">
      <c r="A28" s="2">
        <v>12</v>
      </c>
      <c r="B28" s="1" t="s">
        <v>30</v>
      </c>
      <c r="D28" s="14"/>
      <c r="E28" s="10"/>
      <c r="F28" s="14"/>
      <c r="G28" s="10"/>
      <c r="H28" s="14"/>
      <c r="I28" s="10"/>
      <c r="J28" s="14"/>
      <c r="K28" s="10"/>
      <c r="L28" s="14"/>
      <c r="M28" s="10"/>
      <c r="N28" s="14"/>
      <c r="O28" s="10"/>
      <c r="P28" s="11"/>
    </row>
    <row r="29" spans="1:29">
      <c r="D29" s="14"/>
      <c r="E29" s="10"/>
      <c r="F29" s="14"/>
      <c r="G29" s="10"/>
      <c r="H29" s="14"/>
      <c r="I29" s="10"/>
      <c r="J29" s="14"/>
      <c r="K29" s="10"/>
      <c r="L29" s="14"/>
      <c r="M29" s="10"/>
      <c r="N29" s="14"/>
      <c r="O29" s="10"/>
      <c r="P29" s="19"/>
    </row>
    <row r="30" spans="1:29">
      <c r="A30" s="2">
        <v>13</v>
      </c>
      <c r="B30" s="20" t="s">
        <v>31</v>
      </c>
      <c r="D30" s="14"/>
      <c r="F30" s="14"/>
      <c r="G30" s="10"/>
      <c r="H30" s="21"/>
      <c r="I30" s="10"/>
      <c r="J30" s="21"/>
      <c r="K30" s="10"/>
      <c r="L30" s="21"/>
      <c r="M30" s="10"/>
      <c r="N30" s="21"/>
      <c r="O30" s="10"/>
      <c r="P30" s="11"/>
    </row>
    <row r="31" spans="1:29">
      <c r="A31" s="2">
        <v>14</v>
      </c>
      <c r="B31" s="20" t="s">
        <v>32</v>
      </c>
      <c r="D31" s="9">
        <v>-67671.717000000004</v>
      </c>
      <c r="E31" s="9"/>
      <c r="F31" s="9">
        <v>-71033.231</v>
      </c>
      <c r="G31" s="9"/>
      <c r="H31" s="9">
        <v>-71033.231</v>
      </c>
      <c r="I31" s="9"/>
      <c r="J31" s="9">
        <v>-71033.231</v>
      </c>
      <c r="K31" s="9"/>
      <c r="L31" s="9">
        <v>-71033.231</v>
      </c>
      <c r="M31" s="9"/>
      <c r="N31" s="9">
        <v>-71033.231</v>
      </c>
      <c r="O31" s="10"/>
      <c r="P31" s="11">
        <v>20</v>
      </c>
      <c r="R31" s="10"/>
      <c r="T31" s="10"/>
      <c r="V31" s="10"/>
      <c r="X31" s="10"/>
      <c r="Z31" s="10"/>
      <c r="AB31" s="10"/>
    </row>
    <row r="32" spans="1:29">
      <c r="A32" s="2">
        <v>15</v>
      </c>
      <c r="B32" s="20" t="s">
        <v>33</v>
      </c>
      <c r="D32" s="9">
        <v>-25983.21</v>
      </c>
      <c r="E32" s="9"/>
      <c r="F32" s="9">
        <v>-26102.008000000002</v>
      </c>
      <c r="G32" s="9"/>
      <c r="H32" s="9">
        <v>-26102.008000000002</v>
      </c>
      <c r="I32" s="9"/>
      <c r="J32" s="9">
        <v>-26102.008000000002</v>
      </c>
      <c r="K32" s="9"/>
      <c r="L32" s="9">
        <v>-26102.008000000002</v>
      </c>
      <c r="M32" s="9"/>
      <c r="N32" s="9">
        <v>-26102.008000000002</v>
      </c>
      <c r="O32" s="10"/>
      <c r="P32" s="11">
        <v>21</v>
      </c>
      <c r="R32" s="10"/>
      <c r="S32" s="12"/>
      <c r="T32" s="10"/>
      <c r="V32" s="10"/>
      <c r="X32" s="10"/>
      <c r="Z32" s="10"/>
      <c r="AB32" s="10"/>
    </row>
    <row r="33" spans="1:32">
      <c r="A33" s="2">
        <v>16</v>
      </c>
      <c r="B33" s="20" t="s">
        <v>34</v>
      </c>
      <c r="D33" s="9">
        <v>-212.77799999999999</v>
      </c>
      <c r="E33" s="9"/>
      <c r="F33" s="9">
        <v>-212.77799999999999</v>
      </c>
      <c r="G33" s="9"/>
      <c r="H33" s="9">
        <v>-212.77799999999999</v>
      </c>
      <c r="I33" s="9"/>
      <c r="J33" s="9">
        <v>-212.77799999999999</v>
      </c>
      <c r="K33" s="9"/>
      <c r="L33" s="9">
        <v>-212.77799999999999</v>
      </c>
      <c r="M33" s="9"/>
      <c r="N33" s="9">
        <v>-212.77799999999999</v>
      </c>
      <c r="O33" s="10"/>
      <c r="P33" s="11">
        <v>22</v>
      </c>
      <c r="R33" s="10"/>
      <c r="T33" s="10"/>
      <c r="V33" s="10"/>
      <c r="X33" s="10"/>
      <c r="Z33" s="10"/>
      <c r="AB33" s="10"/>
    </row>
    <row r="34" spans="1:32">
      <c r="B34" s="20"/>
      <c r="D34" s="9"/>
      <c r="E34" s="9"/>
      <c r="F34" s="22"/>
      <c r="G34" s="22"/>
      <c r="H34" s="22"/>
      <c r="I34" s="9"/>
      <c r="J34" s="9"/>
      <c r="K34" s="9"/>
      <c r="L34" s="9"/>
      <c r="M34" s="9"/>
      <c r="N34" s="9"/>
      <c r="O34" s="10"/>
      <c r="P34" s="11"/>
      <c r="R34" s="10"/>
      <c r="S34" s="17"/>
      <c r="T34" s="10"/>
      <c r="V34" s="10"/>
      <c r="X34" s="10"/>
      <c r="Z34" s="10"/>
      <c r="AB34" s="10"/>
    </row>
    <row r="35" spans="1:32">
      <c r="A35" s="2">
        <v>17</v>
      </c>
      <c r="B35" s="20" t="s">
        <v>35</v>
      </c>
      <c r="D35" s="9">
        <v>-93867.705000000002</v>
      </c>
      <c r="E35" s="9"/>
      <c r="F35" s="9">
        <v>-97348.017000000007</v>
      </c>
      <c r="G35" s="9"/>
      <c r="H35" s="9">
        <v>-97348.017000000007</v>
      </c>
      <c r="I35" s="9"/>
      <c r="J35" s="9">
        <v>-97348.017000000007</v>
      </c>
      <c r="K35" s="9"/>
      <c r="L35" s="9">
        <v>-97348.017000000007</v>
      </c>
      <c r="M35" s="9"/>
      <c r="N35" s="9">
        <v>-97348.017000000007</v>
      </c>
      <c r="O35" s="10"/>
      <c r="P35" s="11"/>
      <c r="R35" s="23"/>
      <c r="T35" s="10"/>
      <c r="V35" s="10"/>
      <c r="X35" s="10"/>
      <c r="Z35" s="10"/>
      <c r="AB35" s="10"/>
      <c r="AE35" s="10"/>
      <c r="AF35" s="24"/>
    </row>
    <row r="36" spans="1:32">
      <c r="B36" s="20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10"/>
      <c r="P36" s="11"/>
      <c r="R36" s="10"/>
      <c r="T36" s="10"/>
      <c r="V36" s="10"/>
      <c r="X36" s="10"/>
      <c r="Z36" s="10"/>
      <c r="AB36" s="10"/>
    </row>
    <row r="37" spans="1:32">
      <c r="A37" s="2">
        <v>18</v>
      </c>
      <c r="B37" s="20" t="s">
        <v>36</v>
      </c>
      <c r="D37" s="9">
        <v>-79159.572711200002</v>
      </c>
      <c r="E37" s="9"/>
      <c r="F37" s="9">
        <v>-86492.506929999989</v>
      </c>
      <c r="G37" s="9"/>
      <c r="H37" s="9">
        <v>-93065.751929999999</v>
      </c>
      <c r="I37" s="9"/>
      <c r="J37" s="9">
        <v>-100138.55093</v>
      </c>
      <c r="K37" s="9"/>
      <c r="L37" s="9">
        <v>-107748.86592999999</v>
      </c>
      <c r="M37" s="9"/>
      <c r="N37" s="9">
        <v>-115937.54792999999</v>
      </c>
      <c r="O37" s="10"/>
      <c r="P37" s="11">
        <v>6</v>
      </c>
      <c r="R37" s="10"/>
      <c r="T37" s="10"/>
      <c r="V37" s="10"/>
      <c r="X37" s="10"/>
      <c r="Z37" s="10"/>
      <c r="AB37" s="10"/>
    </row>
    <row r="38" spans="1:32">
      <c r="B38" s="12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10"/>
      <c r="P38" s="11"/>
    </row>
    <row r="39" spans="1:32">
      <c r="A39" s="2">
        <v>19</v>
      </c>
      <c r="B39" s="1" t="s">
        <v>37</v>
      </c>
      <c r="D39" s="9">
        <v>-173027.2777112</v>
      </c>
      <c r="E39" s="9"/>
      <c r="F39" s="9">
        <v>-183840.52393</v>
      </c>
      <c r="G39" s="9"/>
      <c r="H39" s="9">
        <v>-190413.76893000002</v>
      </c>
      <c r="I39" s="9"/>
      <c r="J39" s="9">
        <v>-197486.56793000002</v>
      </c>
      <c r="K39" s="9"/>
      <c r="L39" s="9">
        <v>-205096.88292999999</v>
      </c>
      <c r="M39" s="9"/>
      <c r="N39" s="9">
        <v>-213285.56492999999</v>
      </c>
      <c r="O39" s="10"/>
      <c r="P39" s="11"/>
    </row>
    <row r="40" spans="1:32">
      <c r="D40" s="25"/>
      <c r="E40" s="10"/>
      <c r="F40" s="25"/>
      <c r="G40" s="10"/>
      <c r="H40" s="25"/>
      <c r="I40" s="10"/>
      <c r="J40" s="26"/>
      <c r="K40" s="27"/>
      <c r="L40" s="26"/>
      <c r="M40" s="27"/>
      <c r="N40" s="26"/>
      <c r="O40" s="10"/>
      <c r="P40" s="11"/>
    </row>
    <row r="41" spans="1:32" s="13" customFormat="1">
      <c r="A41" s="4">
        <v>20</v>
      </c>
      <c r="B41" s="13" t="s">
        <v>38</v>
      </c>
      <c r="D41" s="28">
        <v>1880.3792887999734</v>
      </c>
      <c r="E41" s="29"/>
      <c r="F41" s="28">
        <v>2039.3694417203078</v>
      </c>
      <c r="G41" s="30"/>
      <c r="H41" s="28">
        <v>3796.0384417202731</v>
      </c>
      <c r="I41" s="31"/>
      <c r="J41" s="28">
        <v>5481.1404417202866</v>
      </c>
      <c r="K41" s="12"/>
      <c r="L41" s="28">
        <v>6597.9274417202978</v>
      </c>
      <c r="M41" s="12"/>
      <c r="N41" s="28">
        <v>7332.7174417203059</v>
      </c>
      <c r="O41" s="10"/>
      <c r="P41" s="6"/>
      <c r="R41" s="30"/>
      <c r="T41" s="30"/>
      <c r="V41" s="30"/>
      <c r="X41" s="30"/>
      <c r="Z41" s="30"/>
      <c r="AB41" s="30"/>
    </row>
    <row r="42" spans="1:32" s="13" customFormat="1">
      <c r="A42" s="4"/>
      <c r="D42" s="32"/>
      <c r="E42" s="29"/>
      <c r="F42" s="32"/>
      <c r="G42" s="29"/>
      <c r="H42" s="32"/>
      <c r="I42" s="29"/>
      <c r="J42" s="32"/>
      <c r="K42" s="33"/>
      <c r="L42" s="32"/>
      <c r="M42" s="10"/>
      <c r="N42" s="34"/>
      <c r="O42" s="10"/>
      <c r="P42" s="6"/>
    </row>
    <row r="43" spans="1:32">
      <c r="A43" s="4">
        <v>21</v>
      </c>
      <c r="B43" s="13" t="s">
        <v>39</v>
      </c>
      <c r="D43" s="35"/>
      <c r="E43" s="36"/>
      <c r="F43" s="37"/>
      <c r="G43" s="36"/>
      <c r="H43" s="37"/>
      <c r="I43" s="36"/>
      <c r="J43" s="37"/>
      <c r="K43" s="33"/>
      <c r="L43" s="32"/>
      <c r="M43" s="10"/>
      <c r="N43" s="38"/>
      <c r="O43" s="10"/>
      <c r="P43" s="1"/>
    </row>
    <row r="44" spans="1:32">
      <c r="A44" s="4"/>
      <c r="D44" s="35"/>
      <c r="E44" s="36"/>
      <c r="F44" s="37"/>
      <c r="G44" s="36"/>
      <c r="H44" s="37"/>
      <c r="I44" s="36"/>
      <c r="J44" s="37"/>
      <c r="K44" s="33"/>
      <c r="L44" s="37"/>
      <c r="M44" s="10"/>
      <c r="N44" s="38"/>
      <c r="O44" s="10"/>
    </row>
    <row r="45" spans="1:32">
      <c r="A45" s="2">
        <v>22</v>
      </c>
      <c r="B45" s="1" t="s">
        <v>40</v>
      </c>
      <c r="D45" s="28">
        <v>-698</v>
      </c>
      <c r="E45" s="36"/>
      <c r="F45" s="28">
        <v>-360</v>
      </c>
      <c r="G45" s="39"/>
      <c r="H45" s="28">
        <v>-740</v>
      </c>
      <c r="I45" s="39"/>
      <c r="J45" s="28">
        <v>-1060</v>
      </c>
      <c r="K45" s="12"/>
      <c r="L45" s="28">
        <v>-1380</v>
      </c>
      <c r="M45" s="10"/>
      <c r="N45" s="28">
        <v>-1700</v>
      </c>
      <c r="O45" s="10"/>
      <c r="P45" s="11"/>
    </row>
    <row r="46" spans="1:32">
      <c r="D46" s="32"/>
      <c r="E46" s="36"/>
      <c r="F46" s="28"/>
      <c r="G46" s="39"/>
      <c r="H46" s="28"/>
      <c r="I46" s="39"/>
      <c r="J46" s="28"/>
      <c r="K46" s="12"/>
      <c r="L46" s="28"/>
      <c r="M46" s="10"/>
      <c r="N46" s="28"/>
      <c r="O46" s="10"/>
      <c r="P46" s="11"/>
    </row>
    <row r="47" spans="1:32">
      <c r="A47" s="4">
        <v>23</v>
      </c>
      <c r="B47" s="13" t="s">
        <v>41</v>
      </c>
      <c r="D47" s="28">
        <v>-1182.37928879997</v>
      </c>
      <c r="E47" s="36"/>
      <c r="F47" s="28"/>
      <c r="G47" s="39"/>
      <c r="H47" s="28"/>
      <c r="I47" s="39"/>
      <c r="J47" s="28"/>
      <c r="K47" s="12"/>
      <c r="L47" s="28">
        <v>0</v>
      </c>
      <c r="M47" s="10"/>
      <c r="N47" s="28">
        <v>0</v>
      </c>
      <c r="O47" s="10"/>
      <c r="P47" s="11"/>
    </row>
    <row r="48" spans="1:32">
      <c r="A48" s="4"/>
      <c r="B48" s="13"/>
      <c r="D48" s="35"/>
      <c r="E48" s="36"/>
      <c r="F48" s="37"/>
      <c r="G48" s="36"/>
      <c r="H48" s="37"/>
      <c r="I48" s="36"/>
      <c r="J48" s="37"/>
      <c r="K48" s="33"/>
      <c r="L48" s="37"/>
      <c r="M48" s="10"/>
      <c r="N48" s="38"/>
      <c r="O48" s="10"/>
      <c r="P48" s="6"/>
    </row>
    <row r="49" spans="1:16" s="13" customFormat="1">
      <c r="A49" s="4">
        <v>24</v>
      </c>
      <c r="B49" s="13" t="s">
        <v>42</v>
      </c>
      <c r="D49" s="40">
        <v>3.4106051316484809E-12</v>
      </c>
      <c r="E49" s="29"/>
      <c r="F49" s="40">
        <v>1679</v>
      </c>
      <c r="G49" s="31"/>
      <c r="H49" s="40">
        <v>3056</v>
      </c>
      <c r="I49" s="31"/>
      <c r="J49" s="40">
        <v>4421.1404417202866</v>
      </c>
      <c r="K49" s="12"/>
      <c r="L49" s="40">
        <v>5217.9274417202978</v>
      </c>
      <c r="M49" s="12"/>
      <c r="N49" s="40">
        <v>5632.7174417203059</v>
      </c>
      <c r="O49" s="10"/>
      <c r="P49" s="6"/>
    </row>
    <row r="50" spans="1:16" s="13" customFormat="1">
      <c r="A50" s="4"/>
      <c r="D50" s="30"/>
      <c r="E50" s="30"/>
      <c r="F50" s="30"/>
      <c r="G50" s="30"/>
      <c r="H50" s="30"/>
      <c r="I50" s="30"/>
      <c r="J50" s="30"/>
      <c r="K50" s="10"/>
      <c r="L50" s="30"/>
      <c r="M50" s="10"/>
      <c r="N50" s="30"/>
      <c r="O50" s="10"/>
      <c r="P50" s="6"/>
    </row>
    <row r="51" spans="1:16" ht="13.15" hidden="1" customHeight="1">
      <c r="D51" s="10"/>
      <c r="E51" s="10"/>
      <c r="F51" s="10">
        <v>-3266.4023699999962</v>
      </c>
      <c r="G51" s="10"/>
      <c r="H51" s="10">
        <v>-1364.0624400000088</v>
      </c>
      <c r="I51" s="10"/>
      <c r="J51" s="10">
        <v>-2801.504386288012</v>
      </c>
      <c r="K51" s="10"/>
      <c r="L51" s="10">
        <v>-2572.0026811257703</v>
      </c>
      <c r="M51" s="10"/>
      <c r="N51" s="10">
        <v>-2348.2596811257536</v>
      </c>
      <c r="O51" s="10"/>
      <c r="P51" s="11"/>
    </row>
    <row r="52" spans="1:16" ht="13.15" hidden="1" customHeight="1"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1"/>
    </row>
    <row r="53" spans="1:16" ht="13.15" hidden="1" customHeight="1"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1"/>
    </row>
    <row r="54" spans="1:16" ht="13.15" hidden="1" customHeight="1">
      <c r="D54" s="10"/>
      <c r="E54" s="10"/>
      <c r="F54" s="10"/>
      <c r="G54" s="10"/>
      <c r="H54" s="10"/>
      <c r="I54" s="10"/>
      <c r="J54" s="10"/>
      <c r="K54" s="10"/>
      <c r="L54" s="10"/>
      <c r="O54" s="10"/>
      <c r="P54" s="11"/>
    </row>
    <row r="55" spans="1:16" ht="13.15" hidden="1" customHeight="1">
      <c r="D55" s="10"/>
      <c r="E55" s="10"/>
      <c r="F55" s="10">
        <v>-4245</v>
      </c>
      <c r="G55" s="10"/>
      <c r="H55" s="10">
        <v>1488</v>
      </c>
      <c r="I55" s="10"/>
      <c r="J55" s="10">
        <v>7094</v>
      </c>
      <c r="K55" s="10"/>
      <c r="L55" s="10">
        <v>10797</v>
      </c>
      <c r="M55" s="10"/>
      <c r="N55" s="10">
        <v>12459</v>
      </c>
      <c r="O55" s="10"/>
      <c r="P55" s="11"/>
    </row>
    <row r="56" spans="1:16" ht="13.15" hidden="1" customHeight="1"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1"/>
    </row>
    <row r="57" spans="1:16" ht="13.15" hidden="1" customHeight="1">
      <c r="D57" s="10"/>
      <c r="E57" s="10"/>
      <c r="F57" s="10">
        <v>-4370.5651148000034</v>
      </c>
      <c r="G57" s="10"/>
      <c r="H57" s="10">
        <v>472.18251519999467</v>
      </c>
      <c r="I57" s="10"/>
      <c r="J57" s="10">
        <v>3650.4970752000081</v>
      </c>
      <c r="K57" s="10"/>
      <c r="L57" s="10">
        <v>3562.1826889119984</v>
      </c>
      <c r="M57" s="10"/>
      <c r="N57" s="10">
        <v>1573.9820077862387</v>
      </c>
      <c r="O57" s="10"/>
      <c r="P57" s="11"/>
    </row>
    <row r="58" spans="1:16" ht="13.15" hidden="1" customHeight="1"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1"/>
    </row>
    <row r="59" spans="1:16" ht="13.15" hidden="1" customHeight="1"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1"/>
    </row>
    <row r="60" spans="1:16" ht="13.15" hidden="1" customHeight="1">
      <c r="D60" s="10"/>
      <c r="E60" s="10"/>
      <c r="F60" s="10"/>
      <c r="G60" s="10"/>
      <c r="H60" s="10"/>
      <c r="I60" s="10"/>
      <c r="J60" s="10"/>
      <c r="K60" s="10"/>
      <c r="L60" s="10"/>
      <c r="O60" s="10"/>
      <c r="P60" s="11"/>
    </row>
    <row r="61" spans="1:16">
      <c r="D61" s="10"/>
      <c r="E61" s="10"/>
      <c r="F61" s="10"/>
      <c r="G61" s="10"/>
      <c r="H61" s="10"/>
      <c r="I61" s="10"/>
      <c r="J61" s="10"/>
      <c r="K61" s="10"/>
      <c r="L61" s="10"/>
      <c r="O61" s="10"/>
      <c r="P61" s="11"/>
    </row>
    <row r="62" spans="1:16">
      <c r="D62" s="41"/>
      <c r="E62" s="10"/>
      <c r="F62" s="10"/>
      <c r="G62" s="10"/>
      <c r="H62" s="10"/>
      <c r="I62" s="10"/>
      <c r="J62" s="10"/>
      <c r="K62" s="10"/>
      <c r="L62" s="10"/>
      <c r="O62" s="10"/>
      <c r="P62" s="11"/>
    </row>
    <row r="63" spans="1:16" hidden="1">
      <c r="D63" s="10"/>
      <c r="E63" s="10"/>
      <c r="F63" s="10">
        <v>3503</v>
      </c>
      <c r="G63" s="10"/>
      <c r="H63" s="42">
        <v>1000</v>
      </c>
      <c r="I63" s="10"/>
      <c r="J63" s="10" t="s">
        <v>43</v>
      </c>
      <c r="K63" s="10"/>
      <c r="L63" s="10"/>
      <c r="O63" s="10"/>
      <c r="P63" s="11"/>
    </row>
    <row r="64" spans="1:16" hidden="1">
      <c r="D64" s="10"/>
      <c r="E64" s="10"/>
      <c r="F64" s="10"/>
      <c r="G64" s="10"/>
      <c r="H64" s="10">
        <v>600</v>
      </c>
      <c r="I64" s="10"/>
      <c r="J64" s="10" t="s">
        <v>44</v>
      </c>
      <c r="K64" s="10"/>
      <c r="L64" s="10"/>
      <c r="O64" s="10"/>
      <c r="P64" s="11"/>
    </row>
    <row r="65" spans="2:16" hidden="1">
      <c r="D65" s="10"/>
      <c r="E65" s="10"/>
      <c r="F65" s="10"/>
      <c r="G65" s="10"/>
      <c r="H65" s="1">
        <v>400</v>
      </c>
      <c r="J65" s="1" t="s">
        <v>45</v>
      </c>
      <c r="K65" s="10"/>
      <c r="L65" s="10"/>
      <c r="O65" s="10"/>
      <c r="P65" s="11"/>
    </row>
    <row r="66" spans="2:16" hidden="1">
      <c r="B66" s="43"/>
      <c r="D66" s="10"/>
      <c r="E66" s="10"/>
      <c r="F66" s="10"/>
      <c r="G66" s="10"/>
      <c r="H66" s="42">
        <v>350</v>
      </c>
      <c r="I66" s="10"/>
      <c r="J66" s="10" t="s">
        <v>46</v>
      </c>
      <c r="K66" s="10"/>
      <c r="L66" s="10"/>
      <c r="O66" s="10"/>
      <c r="P66" s="11"/>
    </row>
    <row r="67" spans="2:16" hidden="1">
      <c r="D67" s="10"/>
      <c r="E67" s="10"/>
      <c r="F67" s="10"/>
      <c r="G67" s="10"/>
      <c r="H67" s="1">
        <v>251</v>
      </c>
      <c r="J67" s="1" t="s">
        <v>47</v>
      </c>
      <c r="K67" s="10"/>
      <c r="L67" s="10"/>
      <c r="M67" s="10"/>
      <c r="N67" s="10"/>
      <c r="O67" s="10"/>
      <c r="P67" s="11"/>
    </row>
    <row r="68" spans="2:16" hidden="1">
      <c r="D68" s="10"/>
      <c r="E68" s="10"/>
      <c r="F68" s="10"/>
      <c r="G68" s="10"/>
      <c r="H68" s="42">
        <v>191</v>
      </c>
      <c r="I68" s="10"/>
      <c r="J68" s="10" t="s">
        <v>48</v>
      </c>
      <c r="K68" s="10"/>
      <c r="L68" s="10"/>
      <c r="M68" s="10"/>
      <c r="N68" s="10"/>
      <c r="O68" s="10"/>
      <c r="P68" s="11"/>
    </row>
    <row r="69" spans="2:16" hidden="1">
      <c r="D69" s="10"/>
      <c r="E69" s="10"/>
      <c r="F69" s="10"/>
      <c r="G69" s="10"/>
      <c r="H69" s="42">
        <v>186</v>
      </c>
      <c r="I69" s="10"/>
      <c r="J69" s="10" t="s">
        <v>49</v>
      </c>
      <c r="K69" s="10"/>
      <c r="L69" s="10"/>
      <c r="M69" s="10"/>
      <c r="N69" s="10"/>
      <c r="O69" s="10"/>
      <c r="P69" s="11"/>
    </row>
    <row r="70" spans="2:16" hidden="1">
      <c r="D70" s="10"/>
      <c r="E70" s="10"/>
      <c r="F70" s="10"/>
      <c r="G70" s="10"/>
      <c r="H70" s="1">
        <v>165</v>
      </c>
      <c r="J70" s="1" t="s">
        <v>50</v>
      </c>
      <c r="K70" s="10"/>
      <c r="L70" s="10"/>
      <c r="M70" s="10"/>
      <c r="N70" s="10"/>
      <c r="O70" s="10"/>
      <c r="P70" s="11"/>
    </row>
    <row r="71" spans="2:16" hidden="1">
      <c r="D71" s="10"/>
      <c r="E71" s="10"/>
      <c r="F71" s="10"/>
      <c r="G71" s="10"/>
      <c r="H71" s="10">
        <v>100</v>
      </c>
      <c r="I71" s="10"/>
      <c r="J71" s="10" t="s">
        <v>51</v>
      </c>
      <c r="K71" s="10"/>
      <c r="L71" s="10"/>
      <c r="M71" s="10"/>
      <c r="N71" s="10"/>
      <c r="O71" s="10"/>
      <c r="P71" s="11"/>
    </row>
    <row r="72" spans="2:16" hidden="1">
      <c r="D72" s="10"/>
      <c r="E72" s="10"/>
      <c r="F72" s="10"/>
      <c r="G72" s="10"/>
      <c r="H72" s="10">
        <v>478</v>
      </c>
      <c r="I72" s="10"/>
      <c r="J72" s="10" t="s">
        <v>52</v>
      </c>
      <c r="K72" s="10"/>
      <c r="L72" s="10"/>
      <c r="M72" s="10"/>
      <c r="N72" s="10"/>
      <c r="O72" s="10"/>
      <c r="P72" s="11"/>
    </row>
    <row r="73" spans="2:16" hidden="1">
      <c r="D73" s="10"/>
      <c r="E73" s="10"/>
      <c r="F73" s="10"/>
      <c r="G73" s="10"/>
      <c r="H73" s="10">
        <v>746</v>
      </c>
      <c r="I73" s="10"/>
      <c r="J73" s="10" t="s">
        <v>53</v>
      </c>
      <c r="K73" s="10"/>
      <c r="L73" s="10"/>
      <c r="M73" s="10"/>
      <c r="N73" s="10"/>
      <c r="O73" s="10"/>
      <c r="P73" s="11"/>
    </row>
    <row r="74" spans="2:16" hidden="1">
      <c r="D74" s="10"/>
      <c r="E74" s="10"/>
      <c r="F74" s="10"/>
      <c r="G74" s="10"/>
      <c r="H74" s="10">
        <v>-451</v>
      </c>
      <c r="I74" s="10"/>
      <c r="J74" s="10" t="s">
        <v>54</v>
      </c>
      <c r="K74" s="10"/>
      <c r="L74" s="10"/>
      <c r="M74" s="10"/>
      <c r="N74" s="10"/>
      <c r="O74" s="10"/>
      <c r="P74" s="11"/>
    </row>
    <row r="75" spans="2:16" hidden="1">
      <c r="D75" s="10"/>
      <c r="E75" s="10"/>
      <c r="F75" s="10"/>
      <c r="G75" s="10"/>
      <c r="H75" s="10">
        <f>78344-79160+165</f>
        <v>-651</v>
      </c>
      <c r="I75" s="10"/>
      <c r="J75" s="10" t="s">
        <v>55</v>
      </c>
      <c r="K75" s="10"/>
      <c r="L75" s="10"/>
      <c r="M75" s="10"/>
      <c r="N75" s="10"/>
      <c r="O75" s="10"/>
      <c r="P75" s="11"/>
    </row>
    <row r="76" spans="2:16" hidden="1">
      <c r="D76" s="10"/>
      <c r="E76" s="10"/>
      <c r="F76" s="10"/>
      <c r="G76" s="10"/>
      <c r="H76" s="10">
        <v>-165</v>
      </c>
      <c r="I76" s="10"/>
      <c r="J76" s="10" t="s">
        <v>56</v>
      </c>
      <c r="K76" s="10"/>
      <c r="L76" s="10"/>
      <c r="M76" s="10"/>
      <c r="N76" s="10"/>
      <c r="O76" s="10"/>
      <c r="P76" s="11"/>
    </row>
    <row r="77" spans="2:16" hidden="1">
      <c r="D77" s="10"/>
      <c r="E77" s="10"/>
      <c r="F77" s="10"/>
      <c r="G77" s="10"/>
      <c r="H77" s="10">
        <v>303</v>
      </c>
      <c r="I77" s="10"/>
      <c r="J77" s="10" t="s">
        <v>57</v>
      </c>
      <c r="K77" s="10"/>
      <c r="L77" s="10"/>
      <c r="M77" s="10"/>
      <c r="N77" s="10"/>
      <c r="O77" s="10"/>
      <c r="P77" s="11"/>
    </row>
    <row r="78" spans="2:16" hidden="1">
      <c r="D78" s="10"/>
      <c r="E78" s="10"/>
      <c r="F78" s="10"/>
      <c r="G78" s="10"/>
      <c r="H78" s="44">
        <f>SUM(H63:H77)</f>
        <v>3503</v>
      </c>
      <c r="I78" s="10"/>
      <c r="J78" s="10"/>
      <c r="K78" s="10"/>
      <c r="L78" s="10"/>
      <c r="M78" s="10"/>
      <c r="N78" s="10"/>
      <c r="O78" s="10"/>
      <c r="P78" s="11"/>
    </row>
    <row r="79" spans="2:16"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1"/>
    </row>
    <row r="80" spans="2:16"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1"/>
    </row>
    <row r="81" spans="4:16"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1"/>
    </row>
    <row r="82" spans="4:16"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1"/>
    </row>
    <row r="83" spans="4:16"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1"/>
    </row>
    <row r="84" spans="4:16"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1"/>
    </row>
    <row r="85" spans="4:16"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1"/>
    </row>
    <row r="86" spans="4:16"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1"/>
    </row>
    <row r="87" spans="4:16"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1"/>
    </row>
    <row r="88" spans="4:16"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1"/>
    </row>
    <row r="89" spans="4:16"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1"/>
    </row>
    <row r="90" spans="4:16"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1"/>
    </row>
    <row r="91" spans="4:16"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1"/>
    </row>
    <row r="92" spans="4:16"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1"/>
    </row>
    <row r="93" spans="4:16"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1"/>
    </row>
    <row r="94" spans="4:16"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1"/>
    </row>
    <row r="95" spans="4:16"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1"/>
    </row>
    <row r="96" spans="4:16"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1"/>
    </row>
    <row r="97" spans="4:16"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1"/>
    </row>
    <row r="98" spans="4:16"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1"/>
    </row>
    <row r="99" spans="4:16"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1"/>
    </row>
    <row r="100" spans="4:16"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1"/>
    </row>
    <row r="101" spans="4:16"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1"/>
    </row>
    <row r="102" spans="4:16"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1"/>
    </row>
    <row r="103" spans="4:16"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1"/>
    </row>
    <row r="104" spans="4:16"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1"/>
    </row>
    <row r="105" spans="4:16"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1"/>
    </row>
    <row r="106" spans="4:16"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1"/>
    </row>
    <row r="107" spans="4:16"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1"/>
    </row>
    <row r="108" spans="4:16"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1"/>
    </row>
    <row r="109" spans="4:16"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1"/>
    </row>
    <row r="110" spans="4:16"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1"/>
    </row>
    <row r="111" spans="4:16"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1"/>
    </row>
    <row r="112" spans="4:16"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1"/>
    </row>
    <row r="113" spans="4:16"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1"/>
    </row>
    <row r="114" spans="4:16"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1"/>
    </row>
    <row r="115" spans="4:16"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1"/>
    </row>
    <row r="116" spans="4:16"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1"/>
    </row>
    <row r="117" spans="4:16"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1"/>
    </row>
    <row r="118" spans="4:16"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1"/>
    </row>
    <row r="119" spans="4:16"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1"/>
    </row>
    <row r="120" spans="4:16"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1"/>
    </row>
    <row r="121" spans="4:16"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1"/>
    </row>
    <row r="122" spans="4:16"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1"/>
    </row>
    <row r="123" spans="4:16"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1"/>
    </row>
    <row r="124" spans="4:16"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1"/>
    </row>
    <row r="125" spans="4:16"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1"/>
    </row>
    <row r="126" spans="4:16"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1"/>
    </row>
    <row r="127" spans="4:16"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1"/>
    </row>
    <row r="128" spans="4:16"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1"/>
    </row>
    <row r="129" spans="4:16"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1"/>
    </row>
    <row r="130" spans="4:16"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1"/>
    </row>
    <row r="131" spans="4:16"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1"/>
    </row>
    <row r="132" spans="4:16"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1"/>
    </row>
    <row r="133" spans="4:16"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1"/>
    </row>
    <row r="134" spans="4:16"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1"/>
    </row>
    <row r="135" spans="4:16"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1"/>
    </row>
    <row r="136" spans="4:16"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1"/>
    </row>
    <row r="137" spans="4:16"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1"/>
    </row>
    <row r="138" spans="4:16"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1"/>
    </row>
    <row r="139" spans="4:16"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1"/>
    </row>
    <row r="140" spans="4:16"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1"/>
    </row>
    <row r="141" spans="4:16"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1"/>
    </row>
    <row r="142" spans="4:16"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1"/>
    </row>
    <row r="143" spans="4:16"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1"/>
    </row>
    <row r="144" spans="4:16"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1"/>
    </row>
    <row r="145" spans="4:16"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1"/>
    </row>
    <row r="146" spans="4:16"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1"/>
    </row>
    <row r="147" spans="4:16"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1"/>
    </row>
    <row r="148" spans="4:16"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1"/>
    </row>
    <row r="149" spans="4:16"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1"/>
    </row>
    <row r="150" spans="4:16"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1"/>
    </row>
    <row r="151" spans="4:16"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1"/>
    </row>
    <row r="152" spans="4:16"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1"/>
    </row>
    <row r="153" spans="4:16"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1"/>
    </row>
    <row r="154" spans="4:16"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1"/>
    </row>
    <row r="155" spans="4:16"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1"/>
    </row>
    <row r="156" spans="4:16"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1"/>
    </row>
    <row r="157" spans="4:16"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1"/>
    </row>
    <row r="158" spans="4:16"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1"/>
    </row>
    <row r="159" spans="4:16"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1"/>
    </row>
    <row r="160" spans="4:16"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1"/>
    </row>
    <row r="161" spans="4:16"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1"/>
    </row>
    <row r="162" spans="4:16"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1"/>
    </row>
    <row r="163" spans="4:16"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1"/>
    </row>
    <row r="164" spans="4:16"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1"/>
    </row>
    <row r="165" spans="4:16"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1"/>
    </row>
    <row r="166" spans="4:16">
      <c r="D166" s="10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1"/>
    </row>
    <row r="167" spans="4:16">
      <c r="D167" s="10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1"/>
    </row>
    <row r="168" spans="4:16">
      <c r="D168" s="10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1"/>
    </row>
    <row r="169" spans="4:16"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1"/>
    </row>
    <row r="170" spans="4:16">
      <c r="D170" s="10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1"/>
    </row>
    <row r="171" spans="4:16"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1"/>
    </row>
    <row r="172" spans="4:16"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1"/>
    </row>
    <row r="173" spans="4:16"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1"/>
    </row>
    <row r="174" spans="4:16"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1"/>
    </row>
    <row r="175" spans="4:16"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1"/>
    </row>
    <row r="176" spans="4:16"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1"/>
    </row>
    <row r="177" spans="4:16">
      <c r="D177" s="10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1"/>
    </row>
    <row r="178" spans="4:16">
      <c r="D178" s="10"/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1"/>
    </row>
    <row r="179" spans="4:16">
      <c r="D179" s="10"/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1"/>
    </row>
    <row r="180" spans="4:16"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1"/>
    </row>
    <row r="181" spans="4:16"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1"/>
    </row>
    <row r="182" spans="4:16">
      <c r="D182" s="10"/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1"/>
    </row>
    <row r="183" spans="4:16"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1"/>
    </row>
    <row r="184" spans="4:16">
      <c r="D184" s="10"/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1"/>
    </row>
    <row r="185" spans="4:16"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1"/>
    </row>
    <row r="186" spans="4:16">
      <c r="D186" s="10"/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1"/>
    </row>
    <row r="187" spans="4:16"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1"/>
    </row>
    <row r="188" spans="4:16">
      <c r="D188" s="10"/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1"/>
    </row>
    <row r="189" spans="4:16"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1"/>
    </row>
    <row r="190" spans="4:16">
      <c r="D190" s="10"/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1"/>
    </row>
    <row r="191" spans="4:16">
      <c r="D191" s="10"/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1"/>
    </row>
    <row r="192" spans="4:16"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1"/>
    </row>
    <row r="193" spans="4:16"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1"/>
    </row>
    <row r="194" spans="4:16"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1"/>
    </row>
    <row r="195" spans="4:16"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1"/>
    </row>
    <row r="196" spans="4:16">
      <c r="D196" s="10"/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1"/>
    </row>
    <row r="197" spans="4:16"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1"/>
    </row>
    <row r="198" spans="4:16">
      <c r="D198" s="10"/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1"/>
    </row>
    <row r="199" spans="4:16"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1"/>
    </row>
    <row r="200" spans="4:16">
      <c r="D200" s="10"/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1"/>
    </row>
    <row r="201" spans="4:16">
      <c r="D201" s="10"/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1"/>
    </row>
    <row r="202" spans="4:16">
      <c r="D202" s="10"/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1"/>
    </row>
    <row r="203" spans="4:16">
      <c r="D203" s="10"/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1"/>
    </row>
    <row r="204" spans="4:16">
      <c r="D204" s="10"/>
      <c r="E204" s="10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1"/>
    </row>
    <row r="205" spans="4:16">
      <c r="D205" s="10"/>
      <c r="E205" s="10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1"/>
    </row>
    <row r="206" spans="4:16">
      <c r="D206" s="10"/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1"/>
    </row>
    <row r="207" spans="4:16">
      <c r="D207" s="10"/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1"/>
    </row>
    <row r="208" spans="4:16">
      <c r="D208" s="10"/>
      <c r="E208" s="10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1"/>
    </row>
    <row r="209" spans="4:16">
      <c r="D209" s="10"/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1"/>
    </row>
    <row r="210" spans="4:16">
      <c r="D210" s="10"/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1"/>
    </row>
    <row r="211" spans="4:16">
      <c r="D211" s="10"/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1"/>
    </row>
    <row r="212" spans="4:16"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1"/>
    </row>
    <row r="213" spans="4:16">
      <c r="D213" s="10"/>
      <c r="E213" s="10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1"/>
    </row>
    <row r="214" spans="4:16">
      <c r="D214" s="10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1"/>
    </row>
    <row r="215" spans="4:16">
      <c r="D215" s="10"/>
      <c r="E215" s="10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1"/>
    </row>
    <row r="216" spans="4:16">
      <c r="D216" s="10"/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1"/>
    </row>
    <row r="217" spans="4:16">
      <c r="D217" s="10"/>
      <c r="E217" s="10"/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1"/>
    </row>
    <row r="218" spans="4:16">
      <c r="D218" s="10"/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1"/>
    </row>
    <row r="219" spans="4:16">
      <c r="D219" s="10"/>
      <c r="E219" s="10"/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1"/>
    </row>
    <row r="220" spans="4:16">
      <c r="D220" s="10"/>
      <c r="E220" s="10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1"/>
    </row>
    <row r="221" spans="4:16">
      <c r="D221" s="10"/>
      <c r="E221" s="10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1"/>
    </row>
    <row r="222" spans="4:16">
      <c r="D222" s="10"/>
      <c r="E222" s="10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1"/>
    </row>
    <row r="223" spans="4:16">
      <c r="D223" s="10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1"/>
    </row>
    <row r="224" spans="4:16">
      <c r="D224" s="10"/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1"/>
    </row>
    <row r="225" spans="4:16">
      <c r="D225" s="10"/>
      <c r="E225" s="10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1"/>
    </row>
    <row r="226" spans="4:16">
      <c r="D226" s="10"/>
      <c r="E226" s="10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1"/>
    </row>
    <row r="227" spans="4:16">
      <c r="D227" s="10"/>
      <c r="E227" s="10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1"/>
    </row>
    <row r="228" spans="4:16">
      <c r="D228" s="10"/>
      <c r="E228" s="10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1"/>
    </row>
    <row r="229" spans="4:16">
      <c r="D229" s="10"/>
      <c r="E229" s="10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1"/>
    </row>
    <row r="230" spans="4:16">
      <c r="D230" s="10"/>
      <c r="E230" s="10"/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1"/>
    </row>
    <row r="231" spans="4:16">
      <c r="D231" s="10"/>
      <c r="E231" s="10"/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1"/>
    </row>
    <row r="232" spans="4:16">
      <c r="D232" s="10"/>
      <c r="E232" s="10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1"/>
    </row>
    <row r="233" spans="4:16">
      <c r="D233" s="10"/>
      <c r="E233" s="10"/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1"/>
    </row>
    <row r="234" spans="4:16">
      <c r="D234" s="10"/>
      <c r="E234" s="10"/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1"/>
    </row>
    <row r="235" spans="4:16">
      <c r="D235" s="10"/>
      <c r="E235" s="10"/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1"/>
    </row>
    <row r="236" spans="4:16">
      <c r="D236" s="10"/>
      <c r="E236" s="10"/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1"/>
    </row>
    <row r="237" spans="4:16">
      <c r="D237" s="10"/>
      <c r="E237" s="10"/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1"/>
    </row>
    <row r="238" spans="4:16">
      <c r="D238" s="10"/>
      <c r="E238" s="10"/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1"/>
    </row>
    <row r="239" spans="4:16"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1"/>
    </row>
    <row r="240" spans="4:16"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1"/>
    </row>
    <row r="241" spans="4:16">
      <c r="D241" s="10"/>
      <c r="E241" s="10"/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11"/>
    </row>
    <row r="242" spans="4:16">
      <c r="D242" s="10"/>
      <c r="E242" s="10"/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1"/>
    </row>
    <row r="243" spans="4:16">
      <c r="D243" s="10"/>
      <c r="E243" s="10"/>
      <c r="F243" s="10"/>
      <c r="G243" s="10"/>
      <c r="H243" s="10"/>
      <c r="I243" s="10"/>
      <c r="J243" s="10"/>
      <c r="K243" s="10"/>
      <c r="L243" s="10"/>
      <c r="M243" s="10"/>
      <c r="N243" s="10"/>
      <c r="O243" s="10"/>
      <c r="P243" s="11"/>
    </row>
    <row r="244" spans="4:16">
      <c r="D244" s="10"/>
      <c r="E244" s="10"/>
      <c r="F244" s="10"/>
      <c r="G244" s="10"/>
      <c r="H244" s="10"/>
      <c r="I244" s="10"/>
      <c r="J244" s="10"/>
      <c r="K244" s="10"/>
      <c r="L244" s="10"/>
      <c r="M244" s="10"/>
      <c r="N244" s="10"/>
      <c r="O244" s="10"/>
      <c r="P244" s="11"/>
    </row>
    <row r="245" spans="4:16">
      <c r="D245" s="10"/>
      <c r="E245" s="10"/>
      <c r="F245" s="10"/>
      <c r="G245" s="10"/>
      <c r="H245" s="10"/>
      <c r="I245" s="10"/>
      <c r="J245" s="10"/>
      <c r="K245" s="10"/>
      <c r="L245" s="10"/>
      <c r="M245" s="10"/>
      <c r="N245" s="10"/>
      <c r="O245" s="10"/>
      <c r="P245" s="11"/>
    </row>
    <row r="246" spans="4:16">
      <c r="D246" s="10"/>
      <c r="E246" s="10"/>
      <c r="F246" s="10"/>
      <c r="G246" s="10"/>
      <c r="H246" s="10"/>
      <c r="I246" s="10"/>
      <c r="J246" s="10"/>
      <c r="K246" s="10"/>
      <c r="L246" s="10"/>
      <c r="M246" s="10"/>
      <c r="N246" s="10"/>
      <c r="O246" s="10"/>
      <c r="P246" s="11"/>
    </row>
    <row r="247" spans="4:16">
      <c r="D247" s="10"/>
      <c r="E247" s="10"/>
      <c r="F247" s="10"/>
      <c r="G247" s="10"/>
      <c r="H247" s="10"/>
      <c r="I247" s="10"/>
      <c r="J247" s="10"/>
      <c r="K247" s="10"/>
      <c r="L247" s="10"/>
      <c r="M247" s="10"/>
      <c r="N247" s="10"/>
      <c r="O247" s="10"/>
      <c r="P247" s="11"/>
    </row>
    <row r="248" spans="4:16">
      <c r="D248" s="10"/>
      <c r="E248" s="10"/>
      <c r="F248" s="10"/>
      <c r="G248" s="10"/>
      <c r="H248" s="10"/>
      <c r="I248" s="10"/>
      <c r="J248" s="10"/>
      <c r="K248" s="10"/>
      <c r="L248" s="10"/>
      <c r="M248" s="10"/>
      <c r="N248" s="10"/>
      <c r="O248" s="10"/>
      <c r="P248" s="11"/>
    </row>
    <row r="249" spans="4:16">
      <c r="D249" s="10"/>
      <c r="E249" s="10"/>
      <c r="F249" s="10"/>
      <c r="G249" s="10"/>
      <c r="H249" s="10"/>
      <c r="I249" s="10"/>
      <c r="J249" s="10"/>
      <c r="K249" s="10"/>
      <c r="L249" s="10"/>
      <c r="M249" s="10"/>
      <c r="N249" s="10"/>
      <c r="O249" s="10"/>
      <c r="P249" s="11"/>
    </row>
    <row r="250" spans="4:16">
      <c r="D250" s="10"/>
      <c r="E250" s="10"/>
      <c r="F250" s="10"/>
      <c r="G250" s="10"/>
      <c r="H250" s="10"/>
      <c r="I250" s="10"/>
      <c r="J250" s="10"/>
      <c r="K250" s="10"/>
      <c r="L250" s="10"/>
      <c r="M250" s="10"/>
      <c r="N250" s="10"/>
      <c r="O250" s="10"/>
      <c r="P250" s="11"/>
    </row>
    <row r="251" spans="4:16">
      <c r="D251" s="10"/>
      <c r="E251" s="10"/>
      <c r="F251" s="10"/>
      <c r="G251" s="10"/>
      <c r="H251" s="10"/>
      <c r="I251" s="10"/>
      <c r="J251" s="10"/>
      <c r="K251" s="10"/>
      <c r="L251" s="10"/>
      <c r="M251" s="10"/>
      <c r="N251" s="10"/>
      <c r="O251" s="10"/>
      <c r="P251" s="11"/>
    </row>
    <row r="252" spans="4:16">
      <c r="D252" s="10"/>
      <c r="E252" s="10"/>
      <c r="F252" s="10"/>
      <c r="G252" s="10"/>
      <c r="H252" s="10"/>
      <c r="I252" s="10"/>
      <c r="J252" s="10"/>
      <c r="K252" s="10"/>
      <c r="L252" s="10"/>
      <c r="M252" s="10"/>
      <c r="N252" s="10"/>
      <c r="O252" s="10"/>
      <c r="P252" s="11"/>
    </row>
    <row r="253" spans="4:16">
      <c r="D253" s="10"/>
      <c r="E253" s="10"/>
      <c r="F253" s="10"/>
      <c r="G253" s="10"/>
      <c r="H253" s="10"/>
      <c r="I253" s="10"/>
      <c r="J253" s="10"/>
      <c r="K253" s="10"/>
      <c r="L253" s="10"/>
      <c r="M253" s="10"/>
      <c r="N253" s="10"/>
      <c r="O253" s="10"/>
      <c r="P253" s="11"/>
    </row>
    <row r="254" spans="4:16">
      <c r="D254" s="10"/>
      <c r="E254" s="10"/>
      <c r="F254" s="10"/>
      <c r="G254" s="10"/>
      <c r="H254" s="10"/>
      <c r="I254" s="10"/>
      <c r="J254" s="10"/>
      <c r="K254" s="10"/>
      <c r="L254" s="10"/>
      <c r="M254" s="10"/>
      <c r="N254" s="10"/>
      <c r="O254" s="10"/>
      <c r="P254" s="11"/>
    </row>
    <row r="255" spans="4:16">
      <c r="D255" s="10"/>
      <c r="E255" s="10"/>
      <c r="F255" s="10"/>
      <c r="G255" s="10"/>
      <c r="H255" s="10"/>
      <c r="I255" s="10"/>
      <c r="J255" s="10"/>
      <c r="K255" s="10"/>
      <c r="L255" s="10"/>
      <c r="M255" s="10"/>
      <c r="N255" s="10"/>
      <c r="O255" s="10"/>
      <c r="P255" s="11"/>
    </row>
    <row r="256" spans="4:16">
      <c r="D256" s="10"/>
      <c r="E256" s="10"/>
      <c r="F256" s="10"/>
      <c r="G256" s="10"/>
      <c r="H256" s="10"/>
      <c r="I256" s="10"/>
      <c r="J256" s="10"/>
      <c r="K256" s="10"/>
      <c r="L256" s="10"/>
      <c r="M256" s="10"/>
      <c r="N256" s="10"/>
      <c r="O256" s="10"/>
      <c r="P256" s="11"/>
    </row>
    <row r="257" spans="4:16">
      <c r="D257" s="10"/>
      <c r="E257" s="10"/>
      <c r="F257" s="10"/>
      <c r="G257" s="10"/>
      <c r="H257" s="10"/>
      <c r="I257" s="10"/>
      <c r="J257" s="10"/>
      <c r="K257" s="10"/>
      <c r="L257" s="10"/>
      <c r="M257" s="10"/>
      <c r="N257" s="10"/>
      <c r="O257" s="10"/>
      <c r="P257" s="11"/>
    </row>
    <row r="258" spans="4:16">
      <c r="D258" s="10"/>
      <c r="E258" s="10"/>
      <c r="F258" s="10"/>
      <c r="G258" s="10"/>
      <c r="H258" s="10"/>
      <c r="I258" s="10"/>
      <c r="J258" s="10"/>
      <c r="K258" s="10"/>
      <c r="L258" s="10"/>
      <c r="M258" s="10"/>
      <c r="N258" s="10"/>
      <c r="O258" s="10"/>
      <c r="P258" s="11"/>
    </row>
    <row r="259" spans="4:16">
      <c r="D259" s="10"/>
      <c r="E259" s="10"/>
      <c r="F259" s="10"/>
      <c r="G259" s="10"/>
      <c r="H259" s="10"/>
      <c r="I259" s="10"/>
      <c r="J259" s="10"/>
      <c r="K259" s="10"/>
      <c r="L259" s="10"/>
      <c r="M259" s="10"/>
      <c r="N259" s="10"/>
      <c r="O259" s="10"/>
      <c r="P259" s="11"/>
    </row>
    <row r="260" spans="4:16">
      <c r="D260" s="10"/>
      <c r="E260" s="10"/>
      <c r="F260" s="10"/>
      <c r="G260" s="10"/>
      <c r="H260" s="10"/>
      <c r="I260" s="10"/>
      <c r="J260" s="10"/>
      <c r="K260" s="10"/>
      <c r="L260" s="10"/>
      <c r="M260" s="10"/>
      <c r="N260" s="10"/>
      <c r="O260" s="10"/>
      <c r="P260" s="11"/>
    </row>
    <row r="261" spans="4:16">
      <c r="D261" s="10"/>
      <c r="E261" s="10"/>
      <c r="F261" s="10"/>
      <c r="G261" s="10"/>
      <c r="H261" s="10"/>
      <c r="I261" s="10"/>
      <c r="J261" s="10"/>
      <c r="K261" s="10"/>
      <c r="L261" s="10"/>
      <c r="M261" s="10"/>
      <c r="N261" s="10"/>
      <c r="O261" s="10"/>
      <c r="P261" s="11"/>
    </row>
    <row r="262" spans="4:16">
      <c r="D262" s="10"/>
      <c r="E262" s="10"/>
      <c r="F262" s="10"/>
      <c r="G262" s="10"/>
      <c r="H262" s="10"/>
      <c r="I262" s="10"/>
      <c r="J262" s="10"/>
      <c r="K262" s="10"/>
      <c r="L262" s="10"/>
      <c r="M262" s="10"/>
      <c r="N262" s="10"/>
      <c r="O262" s="10"/>
      <c r="P262" s="11"/>
    </row>
    <row r="263" spans="4:16">
      <c r="D263" s="10"/>
      <c r="E263" s="10"/>
      <c r="F263" s="10"/>
      <c r="G263" s="10"/>
      <c r="H263" s="10"/>
      <c r="I263" s="10"/>
      <c r="J263" s="10"/>
      <c r="K263" s="10"/>
      <c r="L263" s="10"/>
      <c r="M263" s="10"/>
      <c r="N263" s="10"/>
      <c r="O263" s="10"/>
      <c r="P263" s="11"/>
    </row>
    <row r="264" spans="4:16">
      <c r="D264" s="10"/>
      <c r="E264" s="10"/>
      <c r="F264" s="10"/>
      <c r="G264" s="10"/>
      <c r="H264" s="10"/>
      <c r="I264" s="10"/>
      <c r="J264" s="10"/>
      <c r="K264" s="10"/>
      <c r="L264" s="10"/>
      <c r="M264" s="10"/>
      <c r="N264" s="10"/>
      <c r="O264" s="10"/>
      <c r="P264" s="11"/>
    </row>
    <row r="265" spans="4:16">
      <c r="D265" s="10"/>
      <c r="E265" s="10"/>
      <c r="F265" s="10"/>
      <c r="G265" s="10"/>
      <c r="H265" s="10"/>
      <c r="I265" s="10"/>
      <c r="J265" s="10"/>
      <c r="K265" s="10"/>
      <c r="L265" s="10"/>
      <c r="M265" s="10"/>
      <c r="N265" s="10"/>
      <c r="O265" s="10"/>
      <c r="P265" s="11"/>
    </row>
    <row r="266" spans="4:16">
      <c r="D266" s="10"/>
      <c r="E266" s="10"/>
      <c r="F266" s="10"/>
      <c r="G266" s="10"/>
      <c r="H266" s="10"/>
      <c r="I266" s="10"/>
      <c r="J266" s="10"/>
      <c r="K266" s="10"/>
      <c r="L266" s="10"/>
      <c r="M266" s="10"/>
      <c r="N266" s="10"/>
      <c r="O266" s="10"/>
      <c r="P266" s="11"/>
    </row>
    <row r="267" spans="4:16">
      <c r="D267" s="10"/>
      <c r="E267" s="10"/>
      <c r="F267" s="10"/>
      <c r="G267" s="10"/>
      <c r="H267" s="10"/>
      <c r="I267" s="10"/>
      <c r="J267" s="10"/>
      <c r="K267" s="10"/>
      <c r="L267" s="10"/>
      <c r="M267" s="10"/>
      <c r="N267" s="10"/>
      <c r="O267" s="10"/>
      <c r="P267" s="11"/>
    </row>
    <row r="268" spans="4:16">
      <c r="D268" s="10"/>
      <c r="E268" s="10"/>
      <c r="F268" s="10"/>
      <c r="G268" s="10"/>
      <c r="H268" s="10"/>
      <c r="I268" s="10"/>
      <c r="J268" s="10"/>
      <c r="K268" s="10"/>
      <c r="L268" s="10"/>
      <c r="M268" s="10"/>
      <c r="N268" s="10"/>
      <c r="O268" s="10"/>
      <c r="P268" s="11"/>
    </row>
    <row r="269" spans="4:16">
      <c r="D269" s="10"/>
      <c r="E269" s="10"/>
      <c r="F269" s="10"/>
      <c r="G269" s="10"/>
      <c r="H269" s="10"/>
      <c r="I269" s="10"/>
      <c r="J269" s="10"/>
      <c r="K269" s="10"/>
      <c r="L269" s="10"/>
      <c r="M269" s="10"/>
      <c r="N269" s="10"/>
      <c r="O269" s="10"/>
      <c r="P269" s="11"/>
    </row>
    <row r="270" spans="4:16">
      <c r="D270" s="10"/>
      <c r="E270" s="10"/>
      <c r="F270" s="10"/>
      <c r="G270" s="10"/>
      <c r="H270" s="10"/>
      <c r="I270" s="10"/>
      <c r="J270" s="10"/>
      <c r="K270" s="10"/>
      <c r="L270" s="10"/>
      <c r="M270" s="10"/>
      <c r="N270" s="10"/>
      <c r="O270" s="10"/>
      <c r="P270" s="11"/>
    </row>
    <row r="271" spans="4:16">
      <c r="D271" s="10"/>
      <c r="E271" s="10"/>
      <c r="F271" s="10"/>
      <c r="G271" s="10"/>
      <c r="H271" s="10"/>
      <c r="I271" s="10"/>
      <c r="J271" s="10"/>
      <c r="K271" s="10"/>
      <c r="L271" s="10"/>
      <c r="M271" s="10"/>
      <c r="N271" s="10"/>
      <c r="O271" s="10"/>
      <c r="P271" s="11"/>
    </row>
    <row r="272" spans="4:16">
      <c r="D272" s="10"/>
      <c r="E272" s="10"/>
      <c r="F272" s="10"/>
      <c r="G272" s="10"/>
      <c r="H272" s="10"/>
      <c r="I272" s="10"/>
      <c r="J272" s="10"/>
      <c r="K272" s="10"/>
      <c r="L272" s="10"/>
      <c r="M272" s="10"/>
      <c r="N272" s="10"/>
      <c r="O272" s="10"/>
      <c r="P272" s="11"/>
    </row>
    <row r="273" spans="4:16">
      <c r="D273" s="10"/>
      <c r="E273" s="10"/>
      <c r="F273" s="10"/>
      <c r="G273" s="10"/>
      <c r="H273" s="10"/>
      <c r="I273" s="10"/>
      <c r="J273" s="10"/>
      <c r="K273" s="10"/>
      <c r="L273" s="10"/>
      <c r="M273" s="10"/>
      <c r="N273" s="10"/>
      <c r="O273" s="10"/>
      <c r="P273" s="11"/>
    </row>
    <row r="274" spans="4:16">
      <c r="D274" s="10"/>
      <c r="E274" s="10"/>
      <c r="F274" s="10"/>
      <c r="G274" s="10"/>
      <c r="H274" s="10"/>
      <c r="I274" s="10"/>
      <c r="J274" s="10"/>
      <c r="K274" s="10"/>
      <c r="L274" s="10"/>
      <c r="M274" s="10"/>
      <c r="N274" s="10"/>
      <c r="O274" s="10"/>
      <c r="P274" s="11"/>
    </row>
    <row r="275" spans="4:16">
      <c r="D275" s="10"/>
      <c r="E275" s="10"/>
      <c r="F275" s="10"/>
      <c r="G275" s="10"/>
      <c r="H275" s="10"/>
      <c r="I275" s="10"/>
      <c r="J275" s="10"/>
      <c r="K275" s="10"/>
      <c r="L275" s="10"/>
      <c r="M275" s="10"/>
      <c r="N275" s="10"/>
      <c r="O275" s="10"/>
      <c r="P275" s="11"/>
    </row>
    <row r="276" spans="4:16">
      <c r="D276" s="10"/>
      <c r="E276" s="10"/>
      <c r="F276" s="10"/>
      <c r="G276" s="10"/>
      <c r="H276" s="10"/>
      <c r="I276" s="10"/>
      <c r="J276" s="10"/>
      <c r="K276" s="10"/>
      <c r="L276" s="10"/>
      <c r="M276" s="10"/>
      <c r="N276" s="10"/>
      <c r="O276" s="10"/>
      <c r="P276" s="11"/>
    </row>
    <row r="277" spans="4:16">
      <c r="D277" s="10"/>
      <c r="E277" s="10"/>
      <c r="F277" s="10"/>
      <c r="G277" s="10"/>
      <c r="H277" s="10"/>
      <c r="I277" s="10"/>
      <c r="J277" s="10"/>
      <c r="K277" s="10"/>
      <c r="L277" s="10"/>
      <c r="M277" s="10"/>
      <c r="N277" s="10"/>
      <c r="O277" s="10"/>
      <c r="P277" s="11"/>
    </row>
    <row r="278" spans="4:16">
      <c r="D278" s="10"/>
      <c r="E278" s="10"/>
      <c r="F278" s="10"/>
      <c r="G278" s="10"/>
      <c r="H278" s="10"/>
      <c r="I278" s="10"/>
      <c r="J278" s="10"/>
      <c r="K278" s="10"/>
      <c r="L278" s="10"/>
      <c r="M278" s="10"/>
      <c r="N278" s="10"/>
      <c r="O278" s="10"/>
      <c r="P278" s="11"/>
    </row>
    <row r="279" spans="4:16">
      <c r="D279" s="10"/>
      <c r="E279" s="10"/>
      <c r="F279" s="10"/>
      <c r="G279" s="10"/>
      <c r="H279" s="10"/>
      <c r="I279" s="10"/>
      <c r="J279" s="10"/>
      <c r="K279" s="10"/>
      <c r="L279" s="10"/>
      <c r="M279" s="10"/>
      <c r="N279" s="10"/>
      <c r="O279" s="10"/>
      <c r="P279" s="11"/>
    </row>
    <row r="280" spans="4:16">
      <c r="D280" s="10"/>
      <c r="E280" s="10"/>
      <c r="F280" s="10"/>
      <c r="G280" s="10"/>
      <c r="H280" s="10"/>
      <c r="I280" s="10"/>
      <c r="J280" s="10"/>
      <c r="K280" s="10"/>
      <c r="L280" s="10"/>
      <c r="M280" s="10"/>
      <c r="N280" s="10"/>
      <c r="O280" s="10"/>
      <c r="P280" s="11"/>
    </row>
    <row r="281" spans="4:16">
      <c r="D281" s="10"/>
      <c r="E281" s="10"/>
      <c r="F281" s="10"/>
      <c r="G281" s="10"/>
      <c r="H281" s="10"/>
      <c r="I281" s="10"/>
      <c r="J281" s="10"/>
      <c r="K281" s="10"/>
      <c r="L281" s="10"/>
      <c r="M281" s="10"/>
      <c r="N281" s="10"/>
      <c r="O281" s="10"/>
      <c r="P281" s="11"/>
    </row>
    <row r="282" spans="4:16">
      <c r="D282" s="10"/>
      <c r="E282" s="10"/>
      <c r="F282" s="10"/>
      <c r="G282" s="10"/>
      <c r="H282" s="10"/>
      <c r="I282" s="10"/>
      <c r="J282" s="10"/>
      <c r="K282" s="10"/>
      <c r="L282" s="10"/>
      <c r="M282" s="10"/>
      <c r="N282" s="10"/>
      <c r="O282" s="10"/>
      <c r="P282" s="11"/>
    </row>
    <row r="283" spans="4:16">
      <c r="D283" s="10"/>
      <c r="E283" s="10"/>
      <c r="F283" s="10"/>
      <c r="G283" s="10"/>
      <c r="H283" s="10"/>
      <c r="I283" s="10"/>
      <c r="J283" s="10"/>
      <c r="K283" s="10"/>
      <c r="L283" s="10"/>
      <c r="M283" s="10"/>
      <c r="N283" s="10"/>
      <c r="O283" s="10"/>
      <c r="P283" s="11"/>
    </row>
    <row r="284" spans="4:16">
      <c r="D284" s="10"/>
      <c r="E284" s="10"/>
      <c r="F284" s="10"/>
      <c r="G284" s="10"/>
      <c r="H284" s="10"/>
      <c r="I284" s="10"/>
      <c r="J284" s="10"/>
      <c r="K284" s="10"/>
      <c r="L284" s="10"/>
      <c r="M284" s="10"/>
      <c r="N284" s="10"/>
      <c r="O284" s="10"/>
      <c r="P284" s="11"/>
    </row>
    <row r="285" spans="4:16">
      <c r="D285" s="10"/>
      <c r="E285" s="10"/>
      <c r="F285" s="10"/>
      <c r="G285" s="10"/>
      <c r="H285" s="10"/>
      <c r="I285" s="10"/>
      <c r="J285" s="10"/>
      <c r="K285" s="10"/>
      <c r="L285" s="10"/>
      <c r="M285" s="10"/>
      <c r="N285" s="10"/>
      <c r="O285" s="10"/>
      <c r="P285" s="11"/>
    </row>
    <row r="286" spans="4:16">
      <c r="D286" s="10"/>
      <c r="E286" s="10"/>
      <c r="F286" s="10"/>
      <c r="G286" s="10"/>
      <c r="H286" s="10"/>
      <c r="I286" s="10"/>
      <c r="J286" s="10"/>
      <c r="K286" s="10"/>
      <c r="L286" s="10"/>
      <c r="M286" s="10"/>
      <c r="N286" s="10"/>
      <c r="O286" s="10"/>
      <c r="P286" s="11"/>
    </row>
    <row r="287" spans="4:16">
      <c r="D287" s="10"/>
      <c r="E287" s="10"/>
      <c r="F287" s="10"/>
      <c r="G287" s="10"/>
      <c r="H287" s="10"/>
      <c r="I287" s="10"/>
      <c r="J287" s="10"/>
      <c r="K287" s="10"/>
      <c r="L287" s="10"/>
      <c r="M287" s="10"/>
      <c r="N287" s="10"/>
      <c r="O287" s="10"/>
      <c r="P287" s="11"/>
    </row>
    <row r="288" spans="4:16">
      <c r="D288" s="10"/>
      <c r="E288" s="10"/>
      <c r="F288" s="10"/>
      <c r="G288" s="10"/>
      <c r="H288" s="10"/>
      <c r="I288" s="10"/>
      <c r="J288" s="10"/>
      <c r="K288" s="10"/>
      <c r="L288" s="10"/>
      <c r="M288" s="10"/>
      <c r="N288" s="10"/>
      <c r="O288" s="10"/>
      <c r="P288" s="11"/>
    </row>
    <row r="289" spans="4:16">
      <c r="D289" s="10"/>
      <c r="E289" s="10"/>
      <c r="F289" s="10"/>
      <c r="G289" s="10"/>
      <c r="H289" s="10"/>
      <c r="I289" s="10"/>
      <c r="J289" s="10"/>
      <c r="K289" s="10"/>
      <c r="L289" s="10"/>
      <c r="M289" s="10"/>
      <c r="N289" s="10"/>
      <c r="O289" s="10"/>
      <c r="P289" s="11"/>
    </row>
    <row r="290" spans="4:16">
      <c r="D290" s="10"/>
      <c r="E290" s="10"/>
      <c r="F290" s="10"/>
      <c r="G290" s="10"/>
      <c r="H290" s="10"/>
      <c r="I290" s="10"/>
      <c r="J290" s="10"/>
      <c r="K290" s="10"/>
      <c r="L290" s="10"/>
      <c r="M290" s="10"/>
      <c r="N290" s="10"/>
      <c r="O290" s="10"/>
      <c r="P290" s="11"/>
    </row>
    <row r="291" spans="4:16">
      <c r="D291" s="10"/>
      <c r="E291" s="10"/>
      <c r="F291" s="10"/>
      <c r="G291" s="10"/>
      <c r="H291" s="10"/>
      <c r="I291" s="10"/>
      <c r="J291" s="10"/>
      <c r="K291" s="10"/>
      <c r="L291" s="10"/>
      <c r="M291" s="10"/>
      <c r="N291" s="10"/>
      <c r="O291" s="10"/>
      <c r="P291" s="11"/>
    </row>
    <row r="292" spans="4:16">
      <c r="D292" s="10"/>
      <c r="E292" s="10"/>
      <c r="F292" s="10"/>
      <c r="G292" s="10"/>
      <c r="H292" s="10"/>
      <c r="I292" s="10"/>
      <c r="J292" s="10"/>
      <c r="K292" s="10"/>
      <c r="L292" s="10"/>
      <c r="M292" s="10"/>
      <c r="N292" s="10"/>
      <c r="O292" s="10"/>
      <c r="P292" s="11"/>
    </row>
    <row r="293" spans="4:16">
      <c r="D293" s="10"/>
      <c r="E293" s="10"/>
      <c r="F293" s="10"/>
      <c r="G293" s="10"/>
      <c r="H293" s="10"/>
      <c r="I293" s="10"/>
      <c r="J293" s="10"/>
      <c r="K293" s="10"/>
      <c r="L293" s="10"/>
      <c r="M293" s="10"/>
      <c r="N293" s="10"/>
      <c r="O293" s="10"/>
      <c r="P293" s="11"/>
    </row>
    <row r="294" spans="4:16">
      <c r="D294" s="10"/>
      <c r="E294" s="10"/>
      <c r="F294" s="10"/>
      <c r="G294" s="10"/>
      <c r="H294" s="10"/>
      <c r="I294" s="10"/>
      <c r="J294" s="10"/>
      <c r="K294" s="10"/>
      <c r="L294" s="10"/>
      <c r="M294" s="10"/>
      <c r="N294" s="10"/>
      <c r="O294" s="10"/>
      <c r="P294" s="11"/>
    </row>
    <row r="295" spans="4:16">
      <c r="D295" s="10"/>
      <c r="E295" s="10"/>
      <c r="F295" s="10"/>
      <c r="G295" s="10"/>
      <c r="H295" s="10"/>
      <c r="I295" s="10"/>
      <c r="J295" s="10"/>
      <c r="K295" s="10"/>
      <c r="L295" s="10"/>
      <c r="M295" s="10"/>
      <c r="N295" s="10"/>
      <c r="O295" s="10"/>
      <c r="P295" s="11"/>
    </row>
    <row r="296" spans="4:16">
      <c r="D296" s="10"/>
      <c r="E296" s="10"/>
      <c r="F296" s="10"/>
      <c r="G296" s="10"/>
      <c r="H296" s="10"/>
      <c r="I296" s="10"/>
      <c r="J296" s="10"/>
      <c r="K296" s="10"/>
      <c r="L296" s="10"/>
      <c r="M296" s="10"/>
      <c r="N296" s="10"/>
      <c r="O296" s="10"/>
      <c r="P296" s="11"/>
    </row>
    <row r="297" spans="4:16">
      <c r="D297" s="10"/>
      <c r="E297" s="10"/>
      <c r="F297" s="10"/>
      <c r="G297" s="10"/>
      <c r="H297" s="10"/>
      <c r="I297" s="10"/>
      <c r="J297" s="10"/>
      <c r="K297" s="10"/>
      <c r="L297" s="10"/>
      <c r="M297" s="10"/>
      <c r="N297" s="10"/>
      <c r="O297" s="10"/>
      <c r="P297" s="11"/>
    </row>
    <row r="298" spans="4:16">
      <c r="D298" s="10"/>
      <c r="E298" s="10"/>
      <c r="F298" s="10"/>
      <c r="G298" s="10"/>
      <c r="H298" s="10"/>
      <c r="I298" s="10"/>
      <c r="J298" s="10"/>
      <c r="K298" s="10"/>
      <c r="L298" s="10"/>
      <c r="M298" s="10"/>
      <c r="N298" s="10"/>
      <c r="O298" s="10"/>
      <c r="P298" s="11"/>
    </row>
    <row r="299" spans="4:16">
      <c r="D299" s="10"/>
      <c r="E299" s="10"/>
      <c r="F299" s="10"/>
      <c r="G299" s="10"/>
      <c r="H299" s="10"/>
      <c r="I299" s="10"/>
      <c r="J299" s="10"/>
      <c r="K299" s="10"/>
      <c r="L299" s="10"/>
      <c r="M299" s="10"/>
      <c r="N299" s="10"/>
      <c r="O299" s="10"/>
      <c r="P299" s="11"/>
    </row>
    <row r="300" spans="4:16">
      <c r="D300" s="10"/>
      <c r="E300" s="10"/>
      <c r="F300" s="10"/>
      <c r="G300" s="10"/>
      <c r="H300" s="10"/>
      <c r="I300" s="10"/>
      <c r="J300" s="10"/>
      <c r="K300" s="10"/>
      <c r="L300" s="10"/>
      <c r="M300" s="10"/>
      <c r="N300" s="10"/>
      <c r="O300" s="10"/>
      <c r="P300" s="11"/>
    </row>
    <row r="301" spans="4:16">
      <c r="D301" s="10"/>
      <c r="E301" s="10"/>
      <c r="F301" s="10"/>
      <c r="G301" s="10"/>
      <c r="H301" s="10"/>
      <c r="I301" s="10"/>
      <c r="J301" s="10"/>
      <c r="K301" s="10"/>
      <c r="L301" s="10"/>
      <c r="M301" s="10"/>
      <c r="N301" s="10"/>
      <c r="O301" s="10"/>
      <c r="P301" s="11"/>
    </row>
    <row r="302" spans="4:16">
      <c r="D302" s="10"/>
      <c r="E302" s="10"/>
      <c r="F302" s="10"/>
      <c r="G302" s="10"/>
      <c r="H302" s="10"/>
      <c r="I302" s="10"/>
      <c r="J302" s="10"/>
      <c r="K302" s="10"/>
      <c r="L302" s="10"/>
      <c r="M302" s="10"/>
      <c r="N302" s="10"/>
      <c r="O302" s="10"/>
      <c r="P302" s="11"/>
    </row>
    <row r="303" spans="4:16">
      <c r="D303" s="10"/>
      <c r="E303" s="10"/>
      <c r="F303" s="10"/>
      <c r="G303" s="10"/>
      <c r="H303" s="10"/>
      <c r="I303" s="10"/>
      <c r="J303" s="10"/>
      <c r="K303" s="10"/>
      <c r="L303" s="10"/>
      <c r="M303" s="10"/>
      <c r="N303" s="10"/>
      <c r="O303" s="10"/>
      <c r="P303" s="11"/>
    </row>
    <row r="304" spans="4:16">
      <c r="D304" s="10"/>
      <c r="E304" s="10"/>
      <c r="F304" s="10"/>
      <c r="G304" s="10"/>
      <c r="H304" s="10"/>
      <c r="I304" s="10"/>
      <c r="J304" s="10"/>
      <c r="K304" s="10"/>
      <c r="L304" s="10"/>
      <c r="M304" s="10"/>
      <c r="N304" s="10"/>
      <c r="O304" s="10"/>
      <c r="P304" s="11"/>
    </row>
    <row r="305" spans="4:16">
      <c r="D305" s="10"/>
      <c r="E305" s="10"/>
      <c r="F305" s="10"/>
      <c r="G305" s="10"/>
      <c r="H305" s="10"/>
      <c r="I305" s="10"/>
      <c r="J305" s="10"/>
      <c r="K305" s="10"/>
      <c r="L305" s="10"/>
      <c r="M305" s="10"/>
      <c r="N305" s="10"/>
      <c r="O305" s="10"/>
      <c r="P305" s="11"/>
    </row>
    <row r="306" spans="4:16">
      <c r="D306" s="10"/>
      <c r="E306" s="10"/>
      <c r="F306" s="10"/>
      <c r="G306" s="10"/>
      <c r="H306" s="10"/>
      <c r="I306" s="10"/>
      <c r="J306" s="10"/>
      <c r="K306" s="10"/>
      <c r="L306" s="10"/>
      <c r="M306" s="10"/>
      <c r="N306" s="10"/>
      <c r="O306" s="10"/>
      <c r="P306" s="11"/>
    </row>
    <row r="307" spans="4:16">
      <c r="D307" s="10"/>
      <c r="E307" s="10"/>
      <c r="F307" s="10"/>
      <c r="G307" s="10"/>
      <c r="H307" s="10"/>
      <c r="I307" s="10"/>
      <c r="J307" s="10"/>
      <c r="K307" s="10"/>
      <c r="L307" s="10"/>
      <c r="M307" s="10"/>
      <c r="N307" s="10"/>
      <c r="O307" s="10"/>
      <c r="P307" s="11"/>
    </row>
    <row r="308" spans="4:16">
      <c r="D308" s="10"/>
      <c r="E308" s="10"/>
      <c r="F308" s="10"/>
      <c r="G308" s="10"/>
      <c r="H308" s="10"/>
      <c r="I308" s="10"/>
      <c r="J308" s="10"/>
      <c r="K308" s="10"/>
      <c r="L308" s="10"/>
      <c r="M308" s="10"/>
      <c r="N308" s="10"/>
      <c r="O308" s="10"/>
      <c r="P308" s="11"/>
    </row>
    <row r="309" spans="4:16">
      <c r="D309" s="10"/>
      <c r="E309" s="10"/>
      <c r="F309" s="10"/>
      <c r="G309" s="10"/>
      <c r="H309" s="10"/>
      <c r="I309" s="10"/>
      <c r="J309" s="10"/>
      <c r="K309" s="10"/>
      <c r="L309" s="10"/>
      <c r="M309" s="10"/>
      <c r="N309" s="10"/>
      <c r="O309" s="10"/>
      <c r="P309" s="11"/>
    </row>
    <row r="310" spans="4:16">
      <c r="D310" s="10"/>
      <c r="E310" s="10"/>
      <c r="F310" s="10"/>
      <c r="G310" s="10"/>
      <c r="H310" s="10"/>
      <c r="I310" s="10"/>
      <c r="J310" s="10"/>
      <c r="K310" s="10"/>
      <c r="L310" s="10"/>
      <c r="M310" s="10"/>
      <c r="N310" s="10"/>
      <c r="O310" s="10"/>
      <c r="P310" s="11"/>
    </row>
    <row r="311" spans="4:16">
      <c r="D311" s="10"/>
      <c r="E311" s="10"/>
      <c r="F311" s="10"/>
      <c r="G311" s="10"/>
      <c r="H311" s="10"/>
      <c r="I311" s="10"/>
      <c r="J311" s="10"/>
      <c r="K311" s="10"/>
      <c r="L311" s="10"/>
      <c r="M311" s="10"/>
      <c r="N311" s="10"/>
      <c r="O311" s="10"/>
      <c r="P311" s="11"/>
    </row>
    <row r="312" spans="4:16">
      <c r="D312" s="10"/>
      <c r="E312" s="10"/>
      <c r="F312" s="10"/>
      <c r="G312" s="10"/>
      <c r="H312" s="10"/>
      <c r="I312" s="10"/>
      <c r="J312" s="10"/>
      <c r="K312" s="10"/>
      <c r="L312" s="10"/>
      <c r="M312" s="10"/>
      <c r="N312" s="10"/>
      <c r="O312" s="10"/>
      <c r="P312" s="11"/>
    </row>
    <row r="313" spans="4:16">
      <c r="D313" s="10"/>
      <c r="E313" s="10"/>
      <c r="F313" s="10"/>
      <c r="G313" s="10"/>
      <c r="H313" s="10"/>
      <c r="I313" s="10"/>
      <c r="J313" s="10"/>
      <c r="K313" s="10"/>
      <c r="L313" s="10"/>
      <c r="M313" s="10"/>
      <c r="N313" s="10"/>
      <c r="O313" s="10"/>
      <c r="P313" s="11"/>
    </row>
    <row r="314" spans="4:16">
      <c r="D314" s="10"/>
      <c r="E314" s="10"/>
      <c r="F314" s="10"/>
      <c r="G314" s="10"/>
      <c r="H314" s="10"/>
      <c r="I314" s="10"/>
      <c r="J314" s="10"/>
      <c r="K314" s="10"/>
      <c r="L314" s="10"/>
      <c r="M314" s="10"/>
      <c r="N314" s="10"/>
      <c r="O314" s="10"/>
      <c r="P314" s="11"/>
    </row>
    <row r="315" spans="4:16">
      <c r="D315" s="10"/>
      <c r="E315" s="10"/>
      <c r="F315" s="10"/>
      <c r="G315" s="10"/>
      <c r="H315" s="10"/>
      <c r="I315" s="10"/>
      <c r="J315" s="10"/>
      <c r="K315" s="10"/>
      <c r="L315" s="10"/>
      <c r="M315" s="10"/>
      <c r="N315" s="10"/>
      <c r="O315" s="10"/>
      <c r="P315" s="11"/>
    </row>
    <row r="316" spans="4:16">
      <c r="D316" s="10"/>
      <c r="E316" s="10"/>
      <c r="F316" s="10"/>
      <c r="G316" s="10"/>
      <c r="H316" s="10"/>
      <c r="I316" s="10"/>
      <c r="J316" s="10"/>
      <c r="K316" s="10"/>
      <c r="L316" s="10"/>
      <c r="M316" s="10"/>
      <c r="N316" s="10"/>
      <c r="O316" s="10"/>
      <c r="P316" s="11"/>
    </row>
    <row r="317" spans="4:16">
      <c r="D317" s="10"/>
      <c r="E317" s="10"/>
      <c r="F317" s="10"/>
      <c r="G317" s="10"/>
      <c r="H317" s="10"/>
      <c r="I317" s="10"/>
      <c r="J317" s="10"/>
      <c r="K317" s="10"/>
      <c r="L317" s="10"/>
      <c r="M317" s="10"/>
      <c r="N317" s="10"/>
      <c r="O317" s="10"/>
      <c r="P317" s="11"/>
    </row>
    <row r="318" spans="4:16">
      <c r="D318" s="10"/>
      <c r="E318" s="10"/>
      <c r="F318" s="10"/>
      <c r="G318" s="10"/>
      <c r="H318" s="10"/>
      <c r="I318" s="10"/>
      <c r="J318" s="10"/>
      <c r="K318" s="10"/>
      <c r="L318" s="10"/>
      <c r="M318" s="10"/>
      <c r="N318" s="10"/>
      <c r="O318" s="10"/>
      <c r="P318" s="11"/>
    </row>
    <row r="319" spans="4:16">
      <c r="D319" s="10"/>
      <c r="E319" s="10"/>
      <c r="F319" s="10"/>
      <c r="G319" s="10"/>
      <c r="H319" s="10"/>
      <c r="I319" s="10"/>
      <c r="J319" s="10"/>
      <c r="K319" s="10"/>
      <c r="L319" s="10"/>
      <c r="M319" s="10"/>
      <c r="N319" s="10"/>
      <c r="O319" s="10"/>
      <c r="P319" s="11"/>
    </row>
    <row r="320" spans="4:16">
      <c r="D320" s="10"/>
      <c r="E320" s="10"/>
      <c r="F320" s="10"/>
      <c r="G320" s="10"/>
      <c r="H320" s="10"/>
      <c r="I320" s="10"/>
      <c r="J320" s="10"/>
      <c r="K320" s="10"/>
      <c r="L320" s="10"/>
      <c r="M320" s="10"/>
      <c r="N320" s="10"/>
      <c r="O320" s="10"/>
      <c r="P320" s="11"/>
    </row>
    <row r="321" spans="4:16">
      <c r="D321" s="10"/>
      <c r="E321" s="10"/>
      <c r="F321" s="10"/>
      <c r="G321" s="10"/>
      <c r="H321" s="10"/>
      <c r="I321" s="10"/>
      <c r="J321" s="10"/>
      <c r="K321" s="10"/>
      <c r="L321" s="10"/>
      <c r="M321" s="10"/>
      <c r="N321" s="10"/>
      <c r="O321" s="10"/>
      <c r="P321" s="11"/>
    </row>
    <row r="322" spans="4:16">
      <c r="D322" s="10"/>
      <c r="E322" s="10"/>
      <c r="F322" s="10"/>
      <c r="G322" s="10"/>
      <c r="H322" s="10"/>
      <c r="I322" s="10"/>
      <c r="J322" s="10"/>
      <c r="K322" s="10"/>
      <c r="L322" s="10"/>
      <c r="M322" s="10"/>
      <c r="N322" s="10"/>
      <c r="O322" s="10"/>
      <c r="P322" s="11"/>
    </row>
    <row r="323" spans="4:16">
      <c r="D323" s="10"/>
      <c r="E323" s="10"/>
      <c r="F323" s="10"/>
      <c r="G323" s="10"/>
      <c r="H323" s="10"/>
      <c r="I323" s="10"/>
      <c r="J323" s="10"/>
      <c r="K323" s="10"/>
      <c r="L323" s="10"/>
      <c r="M323" s="10"/>
      <c r="N323" s="10"/>
      <c r="O323" s="10"/>
      <c r="P323" s="11"/>
    </row>
    <row r="324" spans="4:16">
      <c r="D324" s="10"/>
      <c r="E324" s="10"/>
      <c r="F324" s="10"/>
      <c r="G324" s="10"/>
      <c r="H324" s="10"/>
      <c r="I324" s="10"/>
      <c r="J324" s="10"/>
      <c r="K324" s="10"/>
      <c r="L324" s="10"/>
      <c r="M324" s="10"/>
      <c r="N324" s="10"/>
      <c r="O324" s="10"/>
      <c r="P324" s="11"/>
    </row>
    <row r="325" spans="4:16">
      <c r="D325" s="10"/>
      <c r="E325" s="10"/>
      <c r="F325" s="10"/>
      <c r="G325" s="10"/>
      <c r="H325" s="10"/>
      <c r="I325" s="10"/>
      <c r="J325" s="10"/>
      <c r="K325" s="10"/>
      <c r="L325" s="10"/>
      <c r="M325" s="10"/>
      <c r="N325" s="10"/>
      <c r="O325" s="10"/>
      <c r="P325" s="11"/>
    </row>
    <row r="326" spans="4:16">
      <c r="D326" s="10"/>
      <c r="E326" s="10"/>
      <c r="F326" s="10"/>
      <c r="G326" s="10"/>
      <c r="H326" s="10"/>
      <c r="I326" s="10"/>
      <c r="J326" s="10"/>
      <c r="K326" s="10"/>
      <c r="L326" s="10"/>
      <c r="M326" s="10"/>
      <c r="N326" s="10"/>
      <c r="O326" s="10"/>
      <c r="P326" s="11"/>
    </row>
    <row r="327" spans="4:16">
      <c r="D327" s="10"/>
      <c r="E327" s="10"/>
      <c r="F327" s="10"/>
      <c r="G327" s="10"/>
      <c r="H327" s="10"/>
      <c r="I327" s="10"/>
      <c r="J327" s="10"/>
      <c r="K327" s="10"/>
      <c r="L327" s="10"/>
      <c r="M327" s="10"/>
      <c r="N327" s="10"/>
      <c r="O327" s="10"/>
      <c r="P327" s="11"/>
    </row>
    <row r="328" spans="4:16">
      <c r="D328" s="10"/>
      <c r="E328" s="10"/>
      <c r="F328" s="10"/>
      <c r="G328" s="10"/>
      <c r="H328" s="10"/>
      <c r="I328" s="10"/>
      <c r="J328" s="10"/>
      <c r="K328" s="10"/>
      <c r="L328" s="10"/>
      <c r="M328" s="10"/>
      <c r="N328" s="10"/>
      <c r="O328" s="10"/>
      <c r="P328" s="11"/>
    </row>
    <row r="329" spans="4:16">
      <c r="D329" s="10"/>
      <c r="E329" s="10"/>
      <c r="F329" s="10"/>
      <c r="G329" s="10"/>
      <c r="H329" s="10"/>
      <c r="I329" s="10"/>
      <c r="J329" s="10"/>
      <c r="K329" s="10"/>
      <c r="L329" s="10"/>
      <c r="M329" s="10"/>
      <c r="N329" s="10"/>
      <c r="O329" s="10"/>
      <c r="P329" s="11"/>
    </row>
    <row r="330" spans="4:16">
      <c r="D330" s="10"/>
      <c r="E330" s="10"/>
      <c r="F330" s="10"/>
      <c r="G330" s="10"/>
      <c r="H330" s="10"/>
      <c r="I330" s="10"/>
      <c r="J330" s="10"/>
      <c r="K330" s="10"/>
      <c r="L330" s="10"/>
      <c r="M330" s="10"/>
      <c r="N330" s="10"/>
      <c r="O330" s="10"/>
      <c r="P330" s="11"/>
    </row>
    <row r="331" spans="4:16">
      <c r="D331" s="10"/>
      <c r="E331" s="10"/>
      <c r="F331" s="10"/>
      <c r="G331" s="10"/>
      <c r="H331" s="10"/>
      <c r="I331" s="10"/>
      <c r="J331" s="10"/>
      <c r="K331" s="10"/>
      <c r="L331" s="10"/>
      <c r="M331" s="10"/>
      <c r="N331" s="10"/>
      <c r="O331" s="10"/>
      <c r="P331" s="11"/>
    </row>
    <row r="332" spans="4:16">
      <c r="D332" s="10"/>
      <c r="E332" s="10"/>
      <c r="F332" s="10"/>
      <c r="G332" s="10"/>
      <c r="H332" s="10"/>
      <c r="I332" s="10"/>
      <c r="J332" s="10"/>
      <c r="K332" s="10"/>
      <c r="L332" s="10"/>
      <c r="M332" s="10"/>
      <c r="N332" s="10"/>
      <c r="O332" s="10"/>
      <c r="P332" s="11"/>
    </row>
    <row r="333" spans="4:16">
      <c r="D333" s="10"/>
      <c r="E333" s="10"/>
      <c r="F333" s="10"/>
      <c r="G333" s="10"/>
      <c r="H333" s="10"/>
      <c r="I333" s="10"/>
      <c r="J333" s="10"/>
      <c r="K333" s="10"/>
      <c r="L333" s="10"/>
      <c r="M333" s="10"/>
      <c r="N333" s="10"/>
      <c r="O333" s="10"/>
      <c r="P333" s="11"/>
    </row>
    <row r="334" spans="4:16">
      <c r="D334" s="10"/>
      <c r="E334" s="10"/>
      <c r="F334" s="10"/>
      <c r="G334" s="10"/>
      <c r="H334" s="10"/>
      <c r="I334" s="10"/>
      <c r="J334" s="10"/>
      <c r="K334" s="10"/>
      <c r="L334" s="10"/>
      <c r="M334" s="10"/>
      <c r="N334" s="10"/>
      <c r="O334" s="10"/>
      <c r="P334" s="11"/>
    </row>
    <row r="335" spans="4:16">
      <c r="D335" s="10"/>
      <c r="E335" s="10"/>
      <c r="F335" s="10"/>
      <c r="G335" s="10"/>
      <c r="H335" s="10"/>
      <c r="I335" s="10"/>
      <c r="J335" s="10"/>
      <c r="K335" s="10"/>
      <c r="L335" s="10"/>
      <c r="M335" s="10"/>
      <c r="N335" s="10"/>
      <c r="O335" s="10"/>
      <c r="P335" s="11"/>
    </row>
    <row r="336" spans="4:16">
      <c r="D336" s="10"/>
      <c r="E336" s="10"/>
      <c r="F336" s="10"/>
      <c r="G336" s="10"/>
      <c r="H336" s="10"/>
      <c r="I336" s="10"/>
      <c r="J336" s="10"/>
      <c r="K336" s="10"/>
      <c r="L336" s="10"/>
      <c r="M336" s="10"/>
      <c r="N336" s="10"/>
      <c r="O336" s="10"/>
      <c r="P336" s="11"/>
    </row>
    <row r="337" spans="4:16">
      <c r="D337" s="10"/>
      <c r="E337" s="10"/>
      <c r="F337" s="10"/>
      <c r="G337" s="10"/>
      <c r="H337" s="10"/>
      <c r="I337" s="10"/>
      <c r="J337" s="10"/>
      <c r="K337" s="10"/>
      <c r="L337" s="10"/>
      <c r="M337" s="10"/>
      <c r="N337" s="10"/>
      <c r="O337" s="10"/>
      <c r="P337" s="11"/>
    </row>
    <row r="338" spans="4:16">
      <c r="D338" s="10"/>
      <c r="E338" s="10"/>
      <c r="F338" s="10"/>
      <c r="G338" s="10"/>
      <c r="H338" s="10"/>
      <c r="I338" s="10"/>
      <c r="J338" s="10"/>
      <c r="K338" s="10"/>
      <c r="L338" s="10"/>
      <c r="M338" s="10"/>
      <c r="N338" s="10"/>
      <c r="O338" s="10"/>
      <c r="P338" s="11"/>
    </row>
    <row r="339" spans="4:16">
      <c r="D339" s="10"/>
      <c r="E339" s="10"/>
      <c r="F339" s="10"/>
      <c r="G339" s="10"/>
      <c r="H339" s="10"/>
      <c r="I339" s="10"/>
      <c r="J339" s="10"/>
      <c r="K339" s="10"/>
      <c r="L339" s="10"/>
      <c r="M339" s="10"/>
      <c r="N339" s="10"/>
      <c r="O339" s="10"/>
      <c r="P339" s="11"/>
    </row>
    <row r="340" spans="4:16">
      <c r="D340" s="10"/>
      <c r="E340" s="10"/>
      <c r="F340" s="10"/>
      <c r="G340" s="10"/>
      <c r="H340" s="10"/>
      <c r="I340" s="10"/>
      <c r="J340" s="10"/>
      <c r="K340" s="10"/>
      <c r="L340" s="10"/>
      <c r="M340" s="10"/>
      <c r="N340" s="10"/>
      <c r="O340" s="10"/>
      <c r="P340" s="11"/>
    </row>
    <row r="341" spans="4:16">
      <c r="D341" s="10"/>
      <c r="E341" s="10"/>
      <c r="F341" s="10"/>
      <c r="G341" s="10"/>
      <c r="H341" s="10"/>
      <c r="I341" s="10"/>
      <c r="J341" s="10"/>
      <c r="K341" s="10"/>
      <c r="L341" s="10"/>
      <c r="M341" s="10"/>
      <c r="N341" s="10"/>
      <c r="O341" s="10"/>
      <c r="P341" s="11"/>
    </row>
    <row r="342" spans="4:16">
      <c r="D342" s="10"/>
      <c r="E342" s="10"/>
      <c r="F342" s="10"/>
      <c r="G342" s="10"/>
      <c r="H342" s="10"/>
      <c r="I342" s="10"/>
      <c r="J342" s="10"/>
      <c r="K342" s="10"/>
      <c r="L342" s="10"/>
      <c r="M342" s="10"/>
      <c r="N342" s="10"/>
      <c r="O342" s="10"/>
      <c r="P342" s="11"/>
    </row>
    <row r="343" spans="4:16">
      <c r="D343" s="10"/>
      <c r="E343" s="10"/>
      <c r="F343" s="10"/>
      <c r="G343" s="10"/>
      <c r="H343" s="10"/>
      <c r="I343" s="10"/>
      <c r="J343" s="10"/>
      <c r="K343" s="10"/>
      <c r="L343" s="10"/>
      <c r="M343" s="10"/>
      <c r="N343" s="10"/>
      <c r="O343" s="10"/>
      <c r="P343" s="11"/>
    </row>
    <row r="344" spans="4:16">
      <c r="D344" s="10"/>
      <c r="E344" s="10"/>
      <c r="F344" s="10"/>
      <c r="G344" s="10"/>
      <c r="H344" s="10"/>
      <c r="I344" s="10"/>
      <c r="J344" s="10"/>
      <c r="K344" s="10"/>
      <c r="L344" s="10"/>
      <c r="M344" s="10"/>
      <c r="N344" s="10"/>
      <c r="O344" s="10"/>
      <c r="P344" s="11"/>
    </row>
    <row r="345" spans="4:16">
      <c r="D345" s="10"/>
      <c r="E345" s="10"/>
      <c r="F345" s="10"/>
      <c r="G345" s="10"/>
      <c r="H345" s="10"/>
      <c r="I345" s="10"/>
      <c r="J345" s="10"/>
      <c r="K345" s="10"/>
      <c r="L345" s="10"/>
      <c r="M345" s="10"/>
      <c r="N345" s="10"/>
      <c r="O345" s="10"/>
      <c r="P345" s="11"/>
    </row>
    <row r="346" spans="4:16">
      <c r="D346" s="10"/>
      <c r="E346" s="10"/>
      <c r="F346" s="10"/>
      <c r="G346" s="10"/>
      <c r="H346" s="10"/>
      <c r="I346" s="10"/>
      <c r="J346" s="10"/>
      <c r="K346" s="10"/>
      <c r="L346" s="10"/>
      <c r="M346" s="10"/>
      <c r="N346" s="10"/>
      <c r="O346" s="10"/>
      <c r="P346" s="11"/>
    </row>
    <row r="347" spans="4:16">
      <c r="D347" s="10"/>
      <c r="E347" s="10"/>
      <c r="F347" s="10"/>
      <c r="G347" s="10"/>
      <c r="H347" s="10"/>
      <c r="I347" s="10"/>
      <c r="J347" s="10"/>
      <c r="K347" s="10"/>
      <c r="L347" s="10"/>
      <c r="M347" s="10"/>
      <c r="N347" s="10"/>
      <c r="O347" s="10"/>
      <c r="P347" s="11"/>
    </row>
    <row r="348" spans="4:16">
      <c r="D348" s="10"/>
      <c r="E348" s="10"/>
      <c r="F348" s="10"/>
      <c r="G348" s="10"/>
      <c r="H348" s="10"/>
      <c r="I348" s="10"/>
      <c r="J348" s="10"/>
      <c r="K348" s="10"/>
      <c r="L348" s="10"/>
      <c r="M348" s="10"/>
      <c r="N348" s="10"/>
      <c r="O348" s="10"/>
      <c r="P348" s="11"/>
    </row>
    <row r="349" spans="4:16">
      <c r="D349" s="10"/>
      <c r="E349" s="10"/>
      <c r="F349" s="10"/>
      <c r="G349" s="10"/>
      <c r="H349" s="10"/>
      <c r="I349" s="10"/>
      <c r="J349" s="10"/>
      <c r="K349" s="10"/>
      <c r="L349" s="10"/>
      <c r="M349" s="10"/>
      <c r="N349" s="10"/>
      <c r="O349" s="10"/>
      <c r="P349" s="11"/>
    </row>
    <row r="350" spans="4:16">
      <c r="D350" s="10"/>
      <c r="E350" s="10"/>
      <c r="F350" s="10"/>
      <c r="G350" s="10"/>
      <c r="H350" s="10"/>
      <c r="I350" s="10"/>
      <c r="J350" s="10"/>
      <c r="K350" s="10"/>
      <c r="L350" s="10"/>
      <c r="M350" s="10"/>
      <c r="N350" s="10"/>
      <c r="O350" s="10"/>
      <c r="P350" s="11"/>
    </row>
    <row r="351" spans="4:16">
      <c r="D351" s="10"/>
      <c r="E351" s="10"/>
      <c r="F351" s="10"/>
      <c r="G351" s="10"/>
      <c r="H351" s="10"/>
      <c r="I351" s="10"/>
      <c r="J351" s="10"/>
      <c r="K351" s="10"/>
      <c r="L351" s="10"/>
      <c r="M351" s="10"/>
      <c r="N351" s="10"/>
      <c r="O351" s="10"/>
      <c r="P351" s="11"/>
    </row>
    <row r="352" spans="4:16">
      <c r="D352" s="10"/>
      <c r="E352" s="10"/>
      <c r="F352" s="10"/>
      <c r="G352" s="10"/>
      <c r="H352" s="10"/>
      <c r="I352" s="10"/>
      <c r="J352" s="10"/>
      <c r="K352" s="10"/>
      <c r="L352" s="10"/>
      <c r="M352" s="10"/>
      <c r="N352" s="10"/>
      <c r="O352" s="10"/>
      <c r="P352" s="11"/>
    </row>
    <row r="353" spans="4:16">
      <c r="D353" s="10"/>
      <c r="E353" s="10"/>
      <c r="F353" s="10"/>
      <c r="G353" s="10"/>
      <c r="H353" s="10"/>
      <c r="I353" s="10"/>
      <c r="J353" s="10"/>
      <c r="K353" s="10"/>
      <c r="L353" s="10"/>
      <c r="M353" s="10"/>
      <c r="N353" s="10"/>
      <c r="O353" s="10"/>
      <c r="P353" s="11"/>
    </row>
    <row r="354" spans="4:16">
      <c r="D354" s="10"/>
      <c r="E354" s="10"/>
      <c r="F354" s="10"/>
      <c r="G354" s="10"/>
      <c r="H354" s="10"/>
      <c r="I354" s="10"/>
      <c r="J354" s="10"/>
      <c r="K354" s="10"/>
      <c r="L354" s="10"/>
      <c r="M354" s="10"/>
      <c r="N354" s="10"/>
      <c r="O354" s="10"/>
      <c r="P354" s="11"/>
    </row>
    <row r="355" spans="4:16">
      <c r="D355" s="10"/>
      <c r="E355" s="10"/>
      <c r="F355" s="10"/>
      <c r="G355" s="10"/>
      <c r="H355" s="10"/>
      <c r="I355" s="10"/>
      <c r="J355" s="10"/>
      <c r="K355" s="10"/>
      <c r="L355" s="10"/>
      <c r="M355" s="10"/>
      <c r="N355" s="10"/>
      <c r="O355" s="10"/>
      <c r="P355" s="11"/>
    </row>
    <row r="356" spans="4:16">
      <c r="D356" s="10"/>
      <c r="E356" s="10"/>
      <c r="F356" s="10"/>
      <c r="G356" s="10"/>
      <c r="H356" s="10"/>
      <c r="I356" s="10"/>
      <c r="J356" s="10"/>
      <c r="K356" s="10"/>
      <c r="L356" s="10"/>
      <c r="M356" s="10"/>
      <c r="N356" s="10"/>
      <c r="O356" s="10"/>
      <c r="P356" s="11"/>
    </row>
    <row r="357" spans="4:16">
      <c r="D357" s="10"/>
      <c r="E357" s="10"/>
      <c r="F357" s="10"/>
      <c r="G357" s="10"/>
      <c r="H357" s="10"/>
      <c r="I357" s="10"/>
      <c r="J357" s="10"/>
      <c r="K357" s="10"/>
      <c r="L357" s="10"/>
      <c r="M357" s="10"/>
      <c r="N357" s="10"/>
      <c r="O357" s="10"/>
      <c r="P357" s="11"/>
    </row>
    <row r="358" spans="4:16">
      <c r="D358" s="10"/>
      <c r="E358" s="10"/>
      <c r="F358" s="10"/>
      <c r="G358" s="10"/>
      <c r="H358" s="10"/>
      <c r="I358" s="10"/>
      <c r="J358" s="10"/>
      <c r="K358" s="10"/>
      <c r="L358" s="10"/>
      <c r="M358" s="10"/>
      <c r="N358" s="10"/>
      <c r="O358" s="10"/>
      <c r="P358" s="11"/>
    </row>
    <row r="359" spans="4:16">
      <c r="D359" s="10"/>
      <c r="E359" s="10"/>
      <c r="F359" s="10"/>
      <c r="G359" s="10"/>
      <c r="H359" s="10"/>
      <c r="I359" s="10"/>
      <c r="J359" s="10"/>
      <c r="K359" s="10"/>
      <c r="L359" s="10"/>
      <c r="M359" s="10"/>
      <c r="N359" s="10"/>
      <c r="O359" s="10"/>
      <c r="P359" s="11"/>
    </row>
    <row r="360" spans="4:16">
      <c r="D360" s="10"/>
      <c r="E360" s="10"/>
      <c r="F360" s="10"/>
      <c r="G360" s="10"/>
      <c r="H360" s="10"/>
      <c r="I360" s="10"/>
      <c r="J360" s="10"/>
      <c r="K360" s="10"/>
      <c r="L360" s="10"/>
      <c r="M360" s="10"/>
      <c r="N360" s="10"/>
      <c r="O360" s="10"/>
      <c r="P360" s="11"/>
    </row>
    <row r="361" spans="4:16">
      <c r="D361" s="10"/>
      <c r="E361" s="10"/>
      <c r="F361" s="10"/>
      <c r="G361" s="10"/>
      <c r="H361" s="10"/>
      <c r="I361" s="10"/>
      <c r="J361" s="10"/>
      <c r="K361" s="10"/>
      <c r="L361" s="10"/>
      <c r="M361" s="10"/>
      <c r="N361" s="10"/>
      <c r="O361" s="10"/>
      <c r="P361" s="11"/>
    </row>
    <row r="362" spans="4:16">
      <c r="D362" s="10"/>
      <c r="E362" s="10"/>
      <c r="F362" s="10"/>
      <c r="G362" s="10"/>
      <c r="H362" s="10"/>
      <c r="I362" s="10"/>
      <c r="J362" s="10"/>
      <c r="K362" s="10"/>
      <c r="L362" s="10"/>
      <c r="M362" s="10"/>
      <c r="N362" s="10"/>
      <c r="O362" s="10"/>
      <c r="P362" s="11"/>
    </row>
    <row r="363" spans="4:16">
      <c r="D363" s="10"/>
      <c r="E363" s="10"/>
      <c r="F363" s="10"/>
      <c r="G363" s="10"/>
      <c r="H363" s="10"/>
      <c r="I363" s="10"/>
      <c r="J363" s="10"/>
      <c r="K363" s="10"/>
      <c r="L363" s="10"/>
      <c r="M363" s="10"/>
      <c r="N363" s="10"/>
      <c r="O363" s="10"/>
      <c r="P363" s="11"/>
    </row>
    <row r="364" spans="4:16">
      <c r="D364" s="10"/>
      <c r="E364" s="10"/>
      <c r="F364" s="10"/>
      <c r="G364" s="10"/>
      <c r="H364" s="10"/>
      <c r="I364" s="10"/>
      <c r="J364" s="10"/>
      <c r="K364" s="10"/>
      <c r="L364" s="10"/>
      <c r="M364" s="10"/>
      <c r="N364" s="10"/>
      <c r="O364" s="10"/>
      <c r="P364" s="11"/>
    </row>
    <row r="365" spans="4:16">
      <c r="D365" s="10"/>
      <c r="E365" s="10"/>
      <c r="F365" s="10"/>
      <c r="G365" s="10"/>
      <c r="H365" s="10"/>
      <c r="I365" s="10"/>
      <c r="J365" s="10"/>
      <c r="K365" s="10"/>
      <c r="L365" s="10"/>
      <c r="M365" s="10"/>
      <c r="N365" s="10"/>
      <c r="O365" s="10"/>
      <c r="P365" s="11"/>
    </row>
    <row r="366" spans="4:16">
      <c r="D366" s="10"/>
      <c r="E366" s="10"/>
      <c r="F366" s="10"/>
      <c r="G366" s="10"/>
      <c r="H366" s="10"/>
      <c r="I366" s="10"/>
      <c r="J366" s="10"/>
      <c r="K366" s="10"/>
      <c r="L366" s="10"/>
      <c r="M366" s="10"/>
      <c r="N366" s="10"/>
      <c r="O366" s="10"/>
      <c r="P366" s="11"/>
    </row>
    <row r="367" spans="4:16">
      <c r="D367" s="10"/>
      <c r="E367" s="10"/>
      <c r="F367" s="10"/>
      <c r="G367" s="10"/>
      <c r="H367" s="10"/>
      <c r="I367" s="10"/>
      <c r="J367" s="10"/>
      <c r="K367" s="10"/>
      <c r="L367" s="10"/>
      <c r="M367" s="10"/>
      <c r="N367" s="10"/>
      <c r="O367" s="10"/>
      <c r="P367" s="11"/>
    </row>
    <row r="368" spans="4:16">
      <c r="D368" s="10"/>
      <c r="E368" s="10"/>
      <c r="F368" s="10"/>
      <c r="G368" s="10"/>
      <c r="H368" s="10"/>
      <c r="I368" s="10"/>
      <c r="J368" s="10"/>
      <c r="K368" s="10"/>
      <c r="L368" s="10"/>
      <c r="M368" s="10"/>
      <c r="N368" s="10"/>
      <c r="O368" s="10"/>
      <c r="P368" s="11"/>
    </row>
    <row r="369" spans="4:16">
      <c r="D369" s="10"/>
      <c r="E369" s="10"/>
      <c r="F369" s="10"/>
      <c r="G369" s="10"/>
      <c r="H369" s="10"/>
      <c r="I369" s="10"/>
      <c r="J369" s="10"/>
      <c r="K369" s="10"/>
      <c r="L369" s="10"/>
      <c r="M369" s="10"/>
      <c r="N369" s="10"/>
      <c r="O369" s="10"/>
      <c r="P369" s="11"/>
    </row>
    <row r="370" spans="4:16">
      <c r="D370" s="10"/>
      <c r="E370" s="10"/>
      <c r="F370" s="10"/>
      <c r="G370" s="10"/>
      <c r="H370" s="10"/>
      <c r="I370" s="10"/>
      <c r="J370" s="10"/>
      <c r="K370" s="10"/>
      <c r="L370" s="10"/>
      <c r="M370" s="10"/>
      <c r="N370" s="10"/>
      <c r="O370" s="10"/>
      <c r="P370" s="11"/>
    </row>
    <row r="371" spans="4:16">
      <c r="D371" s="10"/>
      <c r="E371" s="10"/>
      <c r="F371" s="10"/>
      <c r="G371" s="10"/>
      <c r="H371" s="10"/>
      <c r="I371" s="10"/>
      <c r="J371" s="10"/>
      <c r="K371" s="10"/>
      <c r="L371" s="10"/>
      <c r="M371" s="10"/>
      <c r="N371" s="10"/>
      <c r="O371" s="10"/>
      <c r="P371" s="11"/>
    </row>
    <row r="372" spans="4:16">
      <c r="D372" s="10"/>
      <c r="E372" s="10"/>
      <c r="F372" s="10"/>
      <c r="G372" s="10"/>
      <c r="H372" s="10"/>
      <c r="I372" s="10"/>
      <c r="J372" s="10"/>
      <c r="K372" s="10"/>
      <c r="L372" s="10"/>
      <c r="M372" s="10"/>
      <c r="N372" s="10"/>
      <c r="O372" s="10"/>
      <c r="P372" s="11"/>
    </row>
    <row r="373" spans="4:16">
      <c r="D373" s="10"/>
      <c r="E373" s="10"/>
      <c r="F373" s="10"/>
      <c r="G373" s="10"/>
      <c r="H373" s="10"/>
      <c r="I373" s="10"/>
      <c r="J373" s="10"/>
      <c r="K373" s="10"/>
      <c r="L373" s="10"/>
      <c r="M373" s="10"/>
      <c r="N373" s="10"/>
      <c r="O373" s="10"/>
      <c r="P373" s="11"/>
    </row>
    <row r="374" spans="4:16">
      <c r="D374" s="10"/>
      <c r="E374" s="10"/>
      <c r="F374" s="10"/>
      <c r="G374" s="10"/>
      <c r="H374" s="10"/>
      <c r="I374" s="10"/>
      <c r="J374" s="10"/>
      <c r="K374" s="10"/>
      <c r="L374" s="10"/>
      <c r="M374" s="10"/>
      <c r="N374" s="10"/>
      <c r="O374" s="10"/>
      <c r="P374" s="11"/>
    </row>
    <row r="375" spans="4:16">
      <c r="D375" s="10"/>
      <c r="E375" s="10"/>
      <c r="F375" s="10"/>
      <c r="G375" s="10"/>
      <c r="H375" s="10"/>
      <c r="I375" s="10"/>
      <c r="J375" s="10"/>
      <c r="K375" s="10"/>
      <c r="L375" s="10"/>
      <c r="M375" s="10"/>
      <c r="N375" s="10"/>
      <c r="O375" s="10"/>
      <c r="P375" s="11"/>
    </row>
    <row r="376" spans="4:16">
      <c r="D376" s="10"/>
      <c r="E376" s="10"/>
      <c r="F376" s="10"/>
      <c r="G376" s="10"/>
      <c r="H376" s="10"/>
      <c r="I376" s="10"/>
      <c r="J376" s="10"/>
      <c r="K376" s="10"/>
      <c r="L376" s="10"/>
      <c r="M376" s="10"/>
      <c r="N376" s="10"/>
      <c r="O376" s="10"/>
      <c r="P376" s="11"/>
    </row>
    <row r="377" spans="4:16">
      <c r="D377" s="10"/>
      <c r="E377" s="10"/>
      <c r="F377" s="10"/>
      <c r="G377" s="10"/>
      <c r="H377" s="10"/>
      <c r="I377" s="10"/>
      <c r="J377" s="10"/>
      <c r="K377" s="10"/>
      <c r="L377" s="10"/>
      <c r="M377" s="10"/>
      <c r="N377" s="10"/>
      <c r="O377" s="10"/>
      <c r="P377" s="11"/>
    </row>
    <row r="378" spans="4:16">
      <c r="D378" s="10"/>
      <c r="E378" s="10"/>
      <c r="F378" s="10"/>
      <c r="G378" s="10"/>
      <c r="H378" s="10"/>
      <c r="I378" s="10"/>
      <c r="J378" s="10"/>
      <c r="K378" s="10"/>
      <c r="L378" s="10"/>
      <c r="M378" s="10"/>
      <c r="N378" s="10"/>
      <c r="O378" s="10"/>
      <c r="P378" s="11"/>
    </row>
    <row r="379" spans="4:16">
      <c r="D379" s="10"/>
      <c r="E379" s="10"/>
      <c r="F379" s="10"/>
      <c r="G379" s="10"/>
      <c r="H379" s="10"/>
      <c r="I379" s="10"/>
      <c r="J379" s="10"/>
      <c r="K379" s="10"/>
      <c r="L379" s="10"/>
      <c r="M379" s="10"/>
      <c r="N379" s="10"/>
      <c r="O379" s="10"/>
      <c r="P379" s="11"/>
    </row>
    <row r="380" spans="4:16">
      <c r="D380" s="10"/>
      <c r="E380" s="10"/>
      <c r="F380" s="10"/>
      <c r="G380" s="10"/>
      <c r="H380" s="10"/>
      <c r="I380" s="10"/>
      <c r="J380" s="10"/>
      <c r="K380" s="10"/>
      <c r="L380" s="10"/>
      <c r="M380" s="10"/>
      <c r="N380" s="10"/>
      <c r="O380" s="10"/>
      <c r="P380" s="11"/>
    </row>
    <row r="381" spans="4:16">
      <c r="D381" s="10"/>
      <c r="E381" s="10"/>
      <c r="F381" s="10"/>
      <c r="G381" s="10"/>
      <c r="H381" s="10"/>
      <c r="I381" s="10"/>
      <c r="J381" s="10"/>
      <c r="K381" s="10"/>
      <c r="L381" s="10"/>
      <c r="M381" s="10"/>
      <c r="N381" s="10"/>
      <c r="O381" s="10"/>
      <c r="P381" s="11"/>
    </row>
    <row r="382" spans="4:16">
      <c r="D382" s="10"/>
      <c r="E382" s="10"/>
      <c r="F382" s="10"/>
      <c r="G382" s="10"/>
      <c r="H382" s="10"/>
      <c r="I382" s="10"/>
      <c r="J382" s="10"/>
      <c r="K382" s="10"/>
      <c r="L382" s="10"/>
      <c r="M382" s="10"/>
      <c r="N382" s="10"/>
      <c r="O382" s="10"/>
      <c r="P382" s="11"/>
    </row>
    <row r="383" spans="4:16">
      <c r="D383" s="10"/>
      <c r="E383" s="10"/>
      <c r="F383" s="10"/>
      <c r="G383" s="10"/>
      <c r="H383" s="10"/>
      <c r="I383" s="10"/>
      <c r="J383" s="10"/>
      <c r="K383" s="10"/>
      <c r="L383" s="10"/>
      <c r="M383" s="10"/>
      <c r="N383" s="10"/>
      <c r="O383" s="10"/>
      <c r="P383" s="11"/>
    </row>
    <row r="384" spans="4:16">
      <c r="D384" s="10"/>
      <c r="E384" s="10"/>
      <c r="F384" s="10"/>
      <c r="G384" s="10"/>
      <c r="H384" s="10"/>
      <c r="I384" s="10"/>
      <c r="J384" s="10"/>
      <c r="K384" s="10"/>
      <c r="L384" s="10"/>
      <c r="M384" s="10"/>
      <c r="N384" s="10"/>
      <c r="O384" s="10"/>
      <c r="P384" s="11"/>
    </row>
    <row r="385" spans="4:16">
      <c r="D385" s="10"/>
      <c r="E385" s="10"/>
      <c r="F385" s="10"/>
      <c r="G385" s="10"/>
      <c r="H385" s="10"/>
      <c r="I385" s="10"/>
      <c r="J385" s="10"/>
      <c r="K385" s="10"/>
      <c r="L385" s="10"/>
      <c r="M385" s="10"/>
      <c r="N385" s="10"/>
      <c r="O385" s="10"/>
      <c r="P385" s="11"/>
    </row>
    <row r="386" spans="4:16">
      <c r="D386" s="10"/>
      <c r="E386" s="10"/>
      <c r="F386" s="10"/>
      <c r="G386" s="10"/>
      <c r="H386" s="10"/>
      <c r="I386" s="10"/>
      <c r="J386" s="10"/>
      <c r="K386" s="10"/>
      <c r="L386" s="10"/>
      <c r="M386" s="10"/>
      <c r="N386" s="10"/>
      <c r="O386" s="10"/>
      <c r="P386" s="11"/>
    </row>
    <row r="387" spans="4:16">
      <c r="D387" s="10"/>
      <c r="E387" s="10"/>
      <c r="F387" s="10"/>
      <c r="G387" s="10"/>
      <c r="H387" s="10"/>
      <c r="I387" s="10"/>
      <c r="J387" s="10"/>
      <c r="K387" s="10"/>
      <c r="L387" s="10"/>
      <c r="M387" s="10"/>
      <c r="N387" s="10"/>
      <c r="O387" s="10"/>
      <c r="P387" s="11"/>
    </row>
    <row r="388" spans="4:16">
      <c r="D388" s="10"/>
      <c r="E388" s="10"/>
      <c r="F388" s="10"/>
      <c r="G388" s="10"/>
      <c r="H388" s="10"/>
      <c r="I388" s="10"/>
      <c r="J388" s="10"/>
      <c r="K388" s="10"/>
      <c r="L388" s="10"/>
      <c r="M388" s="10"/>
      <c r="N388" s="10"/>
      <c r="O388" s="10"/>
      <c r="P388" s="11"/>
    </row>
    <row r="389" spans="4:16">
      <c r="D389" s="10"/>
      <c r="E389" s="10"/>
      <c r="F389" s="10"/>
      <c r="G389" s="10"/>
      <c r="H389" s="10"/>
      <c r="I389" s="10"/>
      <c r="J389" s="10"/>
      <c r="K389" s="10"/>
      <c r="L389" s="10"/>
      <c r="M389" s="10"/>
      <c r="N389" s="10"/>
      <c r="O389" s="10"/>
      <c r="P389" s="11"/>
    </row>
    <row r="390" spans="4:16">
      <c r="D390" s="10"/>
      <c r="E390" s="10"/>
      <c r="F390" s="10"/>
      <c r="G390" s="10"/>
      <c r="H390" s="10"/>
      <c r="I390" s="10"/>
      <c r="J390" s="10"/>
      <c r="K390" s="10"/>
      <c r="L390" s="10"/>
      <c r="M390" s="10"/>
      <c r="N390" s="10"/>
      <c r="O390" s="10"/>
      <c r="P390" s="11"/>
    </row>
    <row r="391" spans="4:16">
      <c r="D391" s="10"/>
      <c r="E391" s="10"/>
      <c r="F391" s="10"/>
      <c r="G391" s="10"/>
      <c r="H391" s="10"/>
      <c r="I391" s="10"/>
      <c r="J391" s="10"/>
      <c r="K391" s="10"/>
      <c r="L391" s="10"/>
      <c r="M391" s="10"/>
      <c r="N391" s="10"/>
      <c r="O391" s="10"/>
      <c r="P391" s="11"/>
    </row>
    <row r="392" spans="4:16">
      <c r="D392" s="10"/>
      <c r="E392" s="10"/>
      <c r="F392" s="10"/>
      <c r="G392" s="10"/>
      <c r="H392" s="10"/>
      <c r="I392" s="10"/>
      <c r="J392" s="10"/>
      <c r="K392" s="10"/>
      <c r="L392" s="10"/>
      <c r="M392" s="10"/>
      <c r="N392" s="10"/>
      <c r="O392" s="10"/>
      <c r="P392" s="11"/>
    </row>
    <row r="393" spans="4:16">
      <c r="D393" s="10"/>
      <c r="E393" s="10"/>
      <c r="F393" s="10"/>
      <c r="G393" s="10"/>
      <c r="H393" s="10"/>
      <c r="I393" s="10"/>
      <c r="J393" s="10"/>
      <c r="K393" s="10"/>
      <c r="L393" s="10"/>
      <c r="M393" s="10"/>
      <c r="N393" s="10"/>
      <c r="O393" s="10"/>
      <c r="P393" s="11"/>
    </row>
    <row r="394" spans="4:16">
      <c r="D394" s="10"/>
      <c r="E394" s="10"/>
      <c r="F394" s="10"/>
      <c r="G394" s="10"/>
      <c r="H394" s="10"/>
      <c r="I394" s="10"/>
      <c r="J394" s="10"/>
      <c r="K394" s="10"/>
      <c r="L394" s="10"/>
      <c r="M394" s="10"/>
      <c r="N394" s="10"/>
      <c r="O394" s="10"/>
      <c r="P394" s="11"/>
    </row>
    <row r="395" spans="4:16">
      <c r="D395" s="10"/>
      <c r="E395" s="10"/>
      <c r="F395" s="10"/>
      <c r="G395" s="10"/>
      <c r="H395" s="10"/>
      <c r="I395" s="10"/>
      <c r="J395" s="10"/>
      <c r="K395" s="10"/>
      <c r="L395" s="10"/>
      <c r="M395" s="10"/>
      <c r="N395" s="10"/>
      <c r="O395" s="10"/>
      <c r="P395" s="11"/>
    </row>
    <row r="396" spans="4:16">
      <c r="D396" s="10"/>
      <c r="E396" s="10"/>
      <c r="F396" s="10"/>
      <c r="G396" s="10"/>
      <c r="H396" s="10"/>
      <c r="I396" s="10"/>
      <c r="J396" s="10"/>
      <c r="K396" s="10"/>
      <c r="L396" s="10"/>
      <c r="M396" s="10"/>
      <c r="N396" s="10"/>
      <c r="O396" s="10"/>
      <c r="P396" s="11"/>
    </row>
    <row r="397" spans="4:16">
      <c r="D397" s="10"/>
      <c r="E397" s="10"/>
      <c r="F397" s="10"/>
      <c r="G397" s="10"/>
      <c r="H397" s="10"/>
      <c r="I397" s="10"/>
      <c r="J397" s="10"/>
      <c r="K397" s="10"/>
      <c r="L397" s="10"/>
      <c r="M397" s="10"/>
      <c r="N397" s="10"/>
      <c r="O397" s="10"/>
      <c r="P397" s="11"/>
    </row>
    <row r="398" spans="4:16">
      <c r="D398" s="10"/>
      <c r="E398" s="10"/>
      <c r="F398" s="10"/>
      <c r="G398" s="10"/>
      <c r="H398" s="10"/>
      <c r="I398" s="10"/>
      <c r="J398" s="10"/>
      <c r="K398" s="10"/>
      <c r="L398" s="10"/>
      <c r="M398" s="10"/>
      <c r="N398" s="10"/>
      <c r="O398" s="10"/>
      <c r="P398" s="11"/>
    </row>
    <row r="399" spans="4:16">
      <c r="D399" s="10"/>
      <c r="E399" s="10"/>
      <c r="F399" s="10"/>
      <c r="G399" s="10"/>
      <c r="H399" s="10"/>
      <c r="I399" s="10"/>
      <c r="J399" s="10"/>
      <c r="K399" s="10"/>
      <c r="L399" s="10"/>
      <c r="M399" s="10"/>
      <c r="N399" s="10"/>
      <c r="O399" s="10"/>
      <c r="P399" s="11"/>
    </row>
    <row r="400" spans="4:16">
      <c r="D400" s="10"/>
      <c r="E400" s="10"/>
      <c r="F400" s="10"/>
      <c r="G400" s="10"/>
      <c r="H400" s="10"/>
      <c r="I400" s="10"/>
      <c r="J400" s="10"/>
      <c r="K400" s="10"/>
      <c r="L400" s="10"/>
      <c r="M400" s="10"/>
      <c r="N400" s="10"/>
      <c r="O400" s="10"/>
      <c r="P400" s="11"/>
    </row>
    <row r="401" spans="4:16">
      <c r="D401" s="10"/>
      <c r="E401" s="10"/>
      <c r="F401" s="10"/>
      <c r="G401" s="10"/>
      <c r="H401" s="10"/>
      <c r="I401" s="10"/>
      <c r="J401" s="10"/>
      <c r="K401" s="10"/>
      <c r="L401" s="10"/>
      <c r="M401" s="10"/>
      <c r="N401" s="10"/>
      <c r="O401" s="10"/>
      <c r="P401" s="11"/>
    </row>
    <row r="402" spans="4:16">
      <c r="D402" s="10"/>
      <c r="E402" s="10"/>
      <c r="F402" s="10"/>
      <c r="G402" s="10"/>
      <c r="H402" s="10"/>
      <c r="I402" s="10"/>
      <c r="J402" s="10"/>
      <c r="K402" s="10"/>
      <c r="L402" s="10"/>
      <c r="M402" s="10"/>
      <c r="N402" s="10"/>
      <c r="O402" s="10"/>
      <c r="P402" s="11"/>
    </row>
    <row r="403" spans="4:16">
      <c r="D403" s="10"/>
      <c r="E403" s="10"/>
      <c r="F403" s="10"/>
      <c r="G403" s="10"/>
      <c r="H403" s="10"/>
      <c r="I403" s="10"/>
      <c r="J403" s="10"/>
      <c r="K403" s="10"/>
      <c r="L403" s="10"/>
      <c r="M403" s="10"/>
      <c r="N403" s="10"/>
      <c r="O403" s="10"/>
      <c r="P403" s="11"/>
    </row>
    <row r="404" spans="4:16">
      <c r="D404" s="10"/>
      <c r="E404" s="10"/>
      <c r="F404" s="10"/>
      <c r="G404" s="10"/>
      <c r="H404" s="10"/>
      <c r="I404" s="10"/>
      <c r="J404" s="10"/>
      <c r="K404" s="10"/>
      <c r="L404" s="10"/>
      <c r="M404" s="10"/>
      <c r="N404" s="10"/>
      <c r="O404" s="10"/>
      <c r="P404" s="11"/>
    </row>
    <row r="405" spans="4:16">
      <c r="D405" s="10"/>
      <c r="E405" s="10"/>
      <c r="F405" s="10"/>
      <c r="G405" s="10"/>
      <c r="H405" s="10"/>
      <c r="I405" s="10"/>
      <c r="J405" s="10"/>
      <c r="K405" s="10"/>
      <c r="L405" s="10"/>
      <c r="M405" s="10"/>
      <c r="N405" s="10"/>
      <c r="O405" s="10"/>
      <c r="P405" s="11"/>
    </row>
    <row r="406" spans="4:16">
      <c r="D406" s="10"/>
      <c r="E406" s="10"/>
      <c r="F406" s="10"/>
      <c r="G406" s="10"/>
      <c r="H406" s="10"/>
      <c r="I406" s="10"/>
      <c r="J406" s="10"/>
      <c r="K406" s="10"/>
      <c r="L406" s="10"/>
      <c r="M406" s="10"/>
      <c r="N406" s="10"/>
      <c r="O406" s="10"/>
      <c r="P406" s="11"/>
    </row>
    <row r="407" spans="4:16">
      <c r="D407" s="10"/>
      <c r="E407" s="10"/>
      <c r="F407" s="10"/>
      <c r="G407" s="10"/>
      <c r="H407" s="10"/>
      <c r="I407" s="10"/>
      <c r="J407" s="10"/>
      <c r="K407" s="10"/>
      <c r="L407" s="10"/>
      <c r="M407" s="10"/>
      <c r="N407" s="10"/>
      <c r="O407" s="10"/>
      <c r="P407" s="11"/>
    </row>
    <row r="408" spans="4:16">
      <c r="D408" s="10"/>
      <c r="E408" s="10"/>
      <c r="F408" s="10"/>
      <c r="G408" s="10"/>
      <c r="H408" s="10"/>
      <c r="I408" s="10"/>
      <c r="J408" s="10"/>
      <c r="K408" s="10"/>
      <c r="L408" s="10"/>
      <c r="M408" s="10"/>
      <c r="N408" s="10"/>
      <c r="O408" s="10"/>
      <c r="P408" s="11"/>
    </row>
    <row r="409" spans="4:16">
      <c r="D409" s="10"/>
      <c r="E409" s="10"/>
      <c r="F409" s="10"/>
      <c r="G409" s="10"/>
      <c r="H409" s="10"/>
      <c r="I409" s="10"/>
      <c r="J409" s="10"/>
      <c r="K409" s="10"/>
      <c r="L409" s="10"/>
      <c r="M409" s="10"/>
      <c r="N409" s="10"/>
      <c r="O409" s="10"/>
      <c r="P409" s="11"/>
    </row>
    <row r="410" spans="4:16">
      <c r="D410" s="10"/>
      <c r="E410" s="10"/>
      <c r="F410" s="10"/>
      <c r="G410" s="10"/>
      <c r="H410" s="10"/>
      <c r="I410" s="10"/>
      <c r="J410" s="10"/>
      <c r="K410" s="10"/>
      <c r="L410" s="10"/>
      <c r="M410" s="10"/>
      <c r="N410" s="10"/>
      <c r="O410" s="10"/>
      <c r="P410" s="11"/>
    </row>
    <row r="411" spans="4:16">
      <c r="D411" s="10"/>
      <c r="E411" s="10"/>
      <c r="F411" s="10"/>
      <c r="G411" s="10"/>
      <c r="H411" s="10"/>
      <c r="I411" s="10"/>
      <c r="J411" s="10"/>
      <c r="K411" s="10"/>
      <c r="L411" s="10"/>
      <c r="M411" s="10"/>
      <c r="N411" s="10"/>
      <c r="O411" s="10"/>
      <c r="P411" s="11"/>
    </row>
    <row r="412" spans="4:16">
      <c r="D412" s="10"/>
      <c r="E412" s="10"/>
      <c r="F412" s="10"/>
      <c r="G412" s="10"/>
      <c r="H412" s="10"/>
      <c r="I412" s="10"/>
      <c r="J412" s="10"/>
      <c r="K412" s="10"/>
      <c r="L412" s="10"/>
      <c r="M412" s="10"/>
      <c r="N412" s="10"/>
      <c r="O412" s="10"/>
      <c r="P412" s="11"/>
    </row>
    <row r="413" spans="4:16">
      <c r="D413" s="10"/>
      <c r="E413" s="10"/>
      <c r="F413" s="10"/>
      <c r="G413" s="10"/>
      <c r="H413" s="10"/>
      <c r="I413" s="10"/>
      <c r="J413" s="10"/>
      <c r="K413" s="10"/>
      <c r="L413" s="10"/>
      <c r="M413" s="10"/>
      <c r="N413" s="10"/>
      <c r="O413" s="10"/>
      <c r="P413" s="11"/>
    </row>
    <row r="414" spans="4:16">
      <c r="D414" s="10"/>
      <c r="E414" s="10"/>
      <c r="F414" s="10"/>
      <c r="G414" s="10"/>
      <c r="H414" s="10"/>
      <c r="I414" s="10"/>
      <c r="J414" s="10"/>
      <c r="K414" s="10"/>
      <c r="L414" s="10"/>
      <c r="M414" s="10"/>
      <c r="N414" s="10"/>
      <c r="O414" s="10"/>
      <c r="P414" s="11"/>
    </row>
    <row r="415" spans="4:16">
      <c r="D415" s="10"/>
      <c r="E415" s="10"/>
      <c r="F415" s="10"/>
      <c r="G415" s="10"/>
      <c r="H415" s="10"/>
      <c r="I415" s="10"/>
      <c r="J415" s="10"/>
      <c r="K415" s="10"/>
      <c r="L415" s="10"/>
      <c r="M415" s="10"/>
      <c r="N415" s="10"/>
      <c r="O415" s="10"/>
      <c r="P415" s="11"/>
    </row>
    <row r="416" spans="4:16">
      <c r="D416" s="10"/>
      <c r="E416" s="10"/>
      <c r="F416" s="10"/>
      <c r="G416" s="10"/>
      <c r="H416" s="10"/>
      <c r="I416" s="10"/>
      <c r="J416" s="10"/>
      <c r="K416" s="10"/>
      <c r="L416" s="10"/>
      <c r="M416" s="10"/>
      <c r="N416" s="10"/>
      <c r="O416" s="10"/>
      <c r="P416" s="11"/>
    </row>
    <row r="417" spans="4:16">
      <c r="D417" s="10"/>
      <c r="E417" s="10"/>
      <c r="F417" s="10"/>
      <c r="G417" s="10"/>
      <c r="H417" s="10"/>
      <c r="I417" s="10"/>
      <c r="J417" s="10"/>
      <c r="K417" s="10"/>
      <c r="L417" s="10"/>
      <c r="M417" s="10"/>
      <c r="N417" s="10"/>
      <c r="O417" s="10"/>
      <c r="P417" s="11"/>
    </row>
    <row r="418" spans="4:16">
      <c r="D418" s="10"/>
      <c r="E418" s="10"/>
      <c r="F418" s="10"/>
      <c r="G418" s="10"/>
      <c r="H418" s="10"/>
      <c r="I418" s="10"/>
      <c r="J418" s="10"/>
      <c r="K418" s="10"/>
      <c r="L418" s="10"/>
      <c r="M418" s="10"/>
      <c r="N418" s="10"/>
      <c r="O418" s="10"/>
      <c r="P418" s="11"/>
    </row>
    <row r="419" spans="4:16">
      <c r="D419" s="10"/>
      <c r="E419" s="10"/>
      <c r="F419" s="10"/>
      <c r="G419" s="10"/>
      <c r="H419" s="10"/>
      <c r="I419" s="10"/>
      <c r="J419" s="10"/>
      <c r="K419" s="10"/>
      <c r="L419" s="10"/>
      <c r="M419" s="10"/>
      <c r="N419" s="10"/>
      <c r="O419" s="10"/>
      <c r="P419" s="11"/>
    </row>
    <row r="420" spans="4:16">
      <c r="D420" s="10"/>
      <c r="E420" s="10"/>
      <c r="F420" s="10"/>
      <c r="G420" s="10"/>
      <c r="H420" s="10"/>
      <c r="I420" s="10"/>
      <c r="J420" s="10"/>
      <c r="K420" s="10"/>
      <c r="L420" s="10"/>
      <c r="M420" s="10"/>
      <c r="N420" s="10"/>
      <c r="O420" s="10"/>
      <c r="P420" s="11"/>
    </row>
    <row r="421" spans="4:16">
      <c r="D421" s="10"/>
      <c r="E421" s="10"/>
      <c r="F421" s="10"/>
      <c r="G421" s="10"/>
      <c r="H421" s="10"/>
      <c r="I421" s="10"/>
      <c r="J421" s="10"/>
      <c r="K421" s="10"/>
      <c r="L421" s="10"/>
      <c r="M421" s="10"/>
      <c r="N421" s="10"/>
      <c r="O421" s="10"/>
      <c r="P421" s="11"/>
    </row>
    <row r="422" spans="4:16">
      <c r="D422" s="10"/>
      <c r="E422" s="10"/>
      <c r="F422" s="10"/>
      <c r="G422" s="10"/>
      <c r="H422" s="10"/>
      <c r="I422" s="10"/>
      <c r="J422" s="10"/>
      <c r="K422" s="10"/>
      <c r="L422" s="10"/>
      <c r="M422" s="10"/>
      <c r="N422" s="10"/>
      <c r="O422" s="10"/>
      <c r="P422" s="11"/>
    </row>
    <row r="423" spans="4:16">
      <c r="D423" s="10"/>
      <c r="E423" s="10"/>
      <c r="F423" s="10"/>
      <c r="G423" s="10"/>
      <c r="H423" s="10"/>
      <c r="I423" s="10"/>
      <c r="J423" s="10"/>
      <c r="K423" s="10"/>
      <c r="L423" s="10"/>
      <c r="M423" s="10"/>
      <c r="N423" s="10"/>
      <c r="O423" s="10"/>
      <c r="P423" s="11"/>
    </row>
    <row r="424" spans="4:16">
      <c r="D424" s="10"/>
      <c r="E424" s="10"/>
      <c r="F424" s="10"/>
      <c r="G424" s="10"/>
      <c r="H424" s="10"/>
      <c r="I424" s="10"/>
      <c r="J424" s="10"/>
      <c r="K424" s="10"/>
      <c r="L424" s="10"/>
      <c r="M424" s="10"/>
      <c r="N424" s="10"/>
      <c r="O424" s="10"/>
      <c r="P424" s="11"/>
    </row>
    <row r="425" spans="4:16">
      <c r="D425" s="10"/>
      <c r="E425" s="10"/>
      <c r="F425" s="10"/>
      <c r="G425" s="10"/>
      <c r="H425" s="10"/>
      <c r="I425" s="10"/>
      <c r="J425" s="10"/>
      <c r="K425" s="10"/>
      <c r="L425" s="10"/>
      <c r="M425" s="10"/>
      <c r="N425" s="10"/>
      <c r="O425" s="10"/>
      <c r="P425" s="11"/>
    </row>
    <row r="426" spans="4:16">
      <c r="D426" s="10"/>
      <c r="E426" s="10"/>
      <c r="F426" s="10"/>
      <c r="G426" s="10"/>
      <c r="H426" s="10"/>
      <c r="I426" s="10"/>
      <c r="J426" s="10"/>
      <c r="K426" s="10"/>
      <c r="L426" s="10"/>
      <c r="M426" s="10"/>
      <c r="N426" s="10"/>
      <c r="O426" s="10"/>
      <c r="P426" s="11"/>
    </row>
    <row r="427" spans="4:16">
      <c r="D427" s="10"/>
      <c r="E427" s="10"/>
      <c r="F427" s="10"/>
      <c r="G427" s="10"/>
      <c r="H427" s="10"/>
      <c r="I427" s="10"/>
      <c r="J427" s="10"/>
      <c r="K427" s="10"/>
      <c r="L427" s="10"/>
      <c r="M427" s="10"/>
      <c r="N427" s="10"/>
      <c r="O427" s="10"/>
      <c r="P427" s="11"/>
    </row>
    <row r="428" spans="4:16">
      <c r="D428" s="10"/>
      <c r="E428" s="10"/>
      <c r="F428" s="10"/>
      <c r="G428" s="10"/>
      <c r="H428" s="10"/>
      <c r="I428" s="10"/>
      <c r="J428" s="10"/>
      <c r="K428" s="10"/>
      <c r="L428" s="10"/>
      <c r="M428" s="10"/>
      <c r="N428" s="10"/>
      <c r="O428" s="10"/>
      <c r="P428" s="11"/>
    </row>
    <row r="429" spans="4:16">
      <c r="D429" s="10"/>
      <c r="E429" s="10"/>
      <c r="F429" s="10"/>
      <c r="G429" s="10"/>
      <c r="H429" s="10"/>
      <c r="I429" s="10"/>
      <c r="J429" s="10"/>
      <c r="K429" s="10"/>
      <c r="L429" s="10"/>
      <c r="M429" s="10"/>
      <c r="N429" s="10"/>
      <c r="O429" s="10"/>
      <c r="P429" s="11"/>
    </row>
    <row r="430" spans="4:16">
      <c r="D430" s="10"/>
      <c r="E430" s="10"/>
      <c r="F430" s="10"/>
      <c r="G430" s="10"/>
      <c r="H430" s="10"/>
      <c r="I430" s="10"/>
      <c r="J430" s="10"/>
      <c r="K430" s="10"/>
      <c r="L430" s="10"/>
      <c r="M430" s="10"/>
      <c r="N430" s="10"/>
      <c r="O430" s="10"/>
      <c r="P430" s="11"/>
    </row>
    <row r="431" spans="4:16">
      <c r="D431" s="10"/>
      <c r="E431" s="10"/>
      <c r="F431" s="10"/>
      <c r="G431" s="10"/>
      <c r="H431" s="10"/>
      <c r="I431" s="10"/>
      <c r="J431" s="10"/>
      <c r="K431" s="10"/>
      <c r="L431" s="10"/>
      <c r="M431" s="10"/>
      <c r="N431" s="10"/>
      <c r="O431" s="10"/>
      <c r="P431" s="11"/>
    </row>
    <row r="432" spans="4:16">
      <c r="D432" s="10"/>
      <c r="E432" s="10"/>
      <c r="F432" s="10"/>
      <c r="G432" s="10"/>
      <c r="H432" s="10"/>
      <c r="I432" s="10"/>
      <c r="J432" s="10"/>
      <c r="K432" s="10"/>
      <c r="L432" s="10"/>
      <c r="M432" s="10"/>
      <c r="N432" s="10"/>
      <c r="O432" s="10"/>
      <c r="P432" s="11"/>
    </row>
    <row r="433" spans="4:16">
      <c r="D433" s="10"/>
      <c r="E433" s="10"/>
      <c r="F433" s="10"/>
      <c r="G433" s="10"/>
      <c r="H433" s="10"/>
      <c r="I433" s="10"/>
      <c r="J433" s="10"/>
      <c r="K433" s="10"/>
      <c r="L433" s="10"/>
      <c r="M433" s="10"/>
      <c r="N433" s="10"/>
      <c r="O433" s="10"/>
      <c r="P433" s="11"/>
    </row>
    <row r="434" spans="4:16">
      <c r="D434" s="10"/>
      <c r="E434" s="10"/>
      <c r="F434" s="10"/>
      <c r="G434" s="10"/>
      <c r="H434" s="10"/>
      <c r="I434" s="10"/>
      <c r="J434" s="10"/>
      <c r="K434" s="10"/>
      <c r="L434" s="10"/>
      <c r="M434" s="10"/>
      <c r="N434" s="10"/>
      <c r="O434" s="10"/>
      <c r="P434" s="11"/>
    </row>
    <row r="435" spans="4:16">
      <c r="D435" s="10"/>
      <c r="E435" s="10"/>
      <c r="F435" s="10"/>
      <c r="G435" s="10"/>
      <c r="H435" s="10"/>
      <c r="I435" s="10"/>
      <c r="J435" s="10"/>
      <c r="K435" s="10"/>
      <c r="L435" s="10"/>
      <c r="M435" s="10"/>
      <c r="N435" s="10"/>
      <c r="O435" s="10"/>
      <c r="P435" s="11"/>
    </row>
    <row r="436" spans="4:16">
      <c r="D436" s="10"/>
      <c r="E436" s="10"/>
      <c r="F436" s="10"/>
      <c r="G436" s="10"/>
      <c r="H436" s="10"/>
      <c r="I436" s="10"/>
      <c r="J436" s="10"/>
      <c r="K436" s="10"/>
      <c r="L436" s="10"/>
      <c r="M436" s="10"/>
      <c r="N436" s="10"/>
      <c r="O436" s="10"/>
      <c r="P436" s="11"/>
    </row>
    <row r="437" spans="4:16">
      <c r="D437" s="10"/>
      <c r="E437" s="10"/>
      <c r="F437" s="10"/>
      <c r="G437" s="10"/>
      <c r="H437" s="10"/>
      <c r="I437" s="10"/>
      <c r="J437" s="10"/>
      <c r="K437" s="10"/>
      <c r="L437" s="10"/>
      <c r="M437" s="10"/>
      <c r="N437" s="10"/>
      <c r="O437" s="10"/>
      <c r="P437" s="11"/>
    </row>
    <row r="438" spans="4:16">
      <c r="D438" s="10"/>
      <c r="E438" s="10"/>
      <c r="F438" s="10"/>
      <c r="G438" s="10"/>
      <c r="H438" s="10"/>
      <c r="I438" s="10"/>
      <c r="J438" s="10"/>
      <c r="K438" s="10"/>
      <c r="L438" s="10"/>
      <c r="M438" s="10"/>
      <c r="N438" s="10"/>
      <c r="O438" s="10"/>
      <c r="P438" s="11"/>
    </row>
    <row r="439" spans="4:16">
      <c r="D439" s="10"/>
      <c r="E439" s="10"/>
      <c r="F439" s="10"/>
      <c r="G439" s="10"/>
      <c r="H439" s="10"/>
      <c r="I439" s="10"/>
      <c r="J439" s="10"/>
      <c r="K439" s="10"/>
      <c r="L439" s="10"/>
      <c r="M439" s="10"/>
      <c r="N439" s="10"/>
      <c r="O439" s="10"/>
      <c r="P439" s="11"/>
    </row>
    <row r="440" spans="4:16">
      <c r="D440" s="10"/>
      <c r="E440" s="10"/>
      <c r="F440" s="10"/>
      <c r="G440" s="10"/>
      <c r="H440" s="10"/>
      <c r="I440" s="10"/>
      <c r="J440" s="10"/>
      <c r="K440" s="10"/>
      <c r="L440" s="10"/>
      <c r="M440" s="10"/>
      <c r="N440" s="10"/>
      <c r="O440" s="10"/>
      <c r="P440" s="11"/>
    </row>
    <row r="441" spans="4:16">
      <c r="D441" s="10"/>
      <c r="E441" s="10"/>
      <c r="F441" s="10"/>
      <c r="G441" s="10"/>
      <c r="H441" s="10"/>
      <c r="I441" s="10"/>
      <c r="J441" s="10"/>
      <c r="K441" s="10"/>
      <c r="L441" s="10"/>
      <c r="M441" s="10"/>
      <c r="N441" s="10"/>
      <c r="O441" s="10"/>
      <c r="P441" s="11"/>
    </row>
    <row r="442" spans="4:16">
      <c r="D442" s="10"/>
      <c r="E442" s="10"/>
      <c r="F442" s="10"/>
      <c r="G442" s="10"/>
      <c r="H442" s="10"/>
      <c r="I442" s="10"/>
      <c r="J442" s="10"/>
      <c r="K442" s="10"/>
      <c r="L442" s="10"/>
      <c r="M442" s="10"/>
      <c r="N442" s="10"/>
      <c r="O442" s="10"/>
      <c r="P442" s="11"/>
    </row>
    <row r="443" spans="4:16">
      <c r="D443" s="10"/>
      <c r="E443" s="10"/>
      <c r="F443" s="10"/>
      <c r="G443" s="10"/>
      <c r="H443" s="10"/>
      <c r="I443" s="10"/>
      <c r="J443" s="10"/>
      <c r="K443" s="10"/>
      <c r="L443" s="10"/>
      <c r="M443" s="10"/>
      <c r="N443" s="10"/>
      <c r="O443" s="10"/>
      <c r="P443" s="11"/>
    </row>
    <row r="444" spans="4:16">
      <c r="D444" s="10"/>
      <c r="E444" s="10"/>
      <c r="F444" s="10"/>
      <c r="G444" s="10"/>
      <c r="H444" s="10"/>
      <c r="I444" s="10"/>
      <c r="J444" s="10"/>
      <c r="K444" s="10"/>
      <c r="L444" s="10"/>
      <c r="M444" s="10"/>
      <c r="N444" s="10"/>
      <c r="O444" s="10"/>
      <c r="P444" s="11"/>
    </row>
    <row r="445" spans="4:16">
      <c r="D445" s="10"/>
      <c r="E445" s="10"/>
      <c r="F445" s="10"/>
      <c r="G445" s="10"/>
      <c r="H445" s="10"/>
      <c r="I445" s="10"/>
      <c r="J445" s="10"/>
      <c r="K445" s="10"/>
      <c r="L445" s="10"/>
      <c r="M445" s="10"/>
      <c r="N445" s="10"/>
      <c r="O445" s="10"/>
      <c r="P445" s="11"/>
    </row>
    <row r="446" spans="4:16">
      <c r="D446" s="10"/>
      <c r="E446" s="10"/>
      <c r="F446" s="10"/>
      <c r="G446" s="10"/>
      <c r="H446" s="10"/>
      <c r="I446" s="10"/>
      <c r="J446" s="10"/>
      <c r="K446" s="10"/>
      <c r="L446" s="10"/>
      <c r="M446" s="10"/>
      <c r="N446" s="10"/>
      <c r="O446" s="10"/>
      <c r="P446" s="11"/>
    </row>
    <row r="447" spans="4:16">
      <c r="D447" s="10"/>
      <c r="E447" s="10"/>
      <c r="F447" s="10"/>
      <c r="G447" s="10"/>
      <c r="H447" s="10"/>
      <c r="I447" s="10"/>
      <c r="J447" s="10"/>
      <c r="K447" s="10"/>
      <c r="L447" s="10"/>
      <c r="M447" s="10"/>
      <c r="N447" s="10"/>
      <c r="O447" s="10"/>
      <c r="P447" s="11"/>
    </row>
    <row r="448" spans="4:16">
      <c r="D448" s="10"/>
      <c r="E448" s="10"/>
      <c r="F448" s="10"/>
      <c r="G448" s="10"/>
      <c r="H448" s="10"/>
      <c r="I448" s="10"/>
      <c r="J448" s="10"/>
      <c r="K448" s="10"/>
      <c r="L448" s="10"/>
      <c r="M448" s="10"/>
      <c r="N448" s="10"/>
      <c r="O448" s="10"/>
      <c r="P448" s="11"/>
    </row>
    <row r="449" spans="4:16">
      <c r="D449" s="10"/>
      <c r="E449" s="10"/>
      <c r="F449" s="10"/>
      <c r="G449" s="10"/>
      <c r="H449" s="10"/>
      <c r="I449" s="10"/>
      <c r="J449" s="10"/>
      <c r="K449" s="10"/>
      <c r="L449" s="10"/>
      <c r="M449" s="10"/>
      <c r="N449" s="10"/>
      <c r="O449" s="10"/>
      <c r="P449" s="11"/>
    </row>
    <row r="450" spans="4:16">
      <c r="D450" s="10"/>
      <c r="E450" s="10"/>
      <c r="F450" s="10"/>
      <c r="G450" s="10"/>
      <c r="H450" s="10"/>
      <c r="I450" s="10"/>
      <c r="J450" s="10"/>
      <c r="K450" s="10"/>
      <c r="L450" s="10"/>
      <c r="M450" s="10"/>
      <c r="N450" s="10"/>
      <c r="O450" s="10"/>
      <c r="P450" s="11"/>
    </row>
    <row r="451" spans="4:16">
      <c r="D451" s="10"/>
      <c r="E451" s="10"/>
      <c r="F451" s="10"/>
      <c r="G451" s="10"/>
      <c r="H451" s="10"/>
      <c r="I451" s="10"/>
      <c r="J451" s="10"/>
      <c r="K451" s="10"/>
      <c r="L451" s="10"/>
      <c r="M451" s="10"/>
      <c r="N451" s="10"/>
      <c r="O451" s="10"/>
      <c r="P451" s="11"/>
    </row>
    <row r="452" spans="4:16">
      <c r="D452" s="10"/>
      <c r="E452" s="10"/>
      <c r="F452" s="10"/>
      <c r="G452" s="10"/>
      <c r="H452" s="10"/>
      <c r="I452" s="10"/>
      <c r="J452" s="10"/>
      <c r="K452" s="10"/>
      <c r="L452" s="10"/>
      <c r="M452" s="10"/>
      <c r="N452" s="10"/>
      <c r="O452" s="10"/>
      <c r="P452" s="11"/>
    </row>
    <row r="453" spans="4:16">
      <c r="D453" s="10"/>
      <c r="E453" s="10"/>
      <c r="F453" s="10"/>
      <c r="G453" s="10"/>
      <c r="H453" s="10"/>
      <c r="I453" s="10"/>
      <c r="J453" s="10"/>
      <c r="K453" s="10"/>
      <c r="L453" s="10"/>
      <c r="M453" s="10"/>
      <c r="N453" s="10"/>
      <c r="O453" s="10"/>
      <c r="P453" s="11"/>
    </row>
    <row r="454" spans="4:16">
      <c r="D454" s="10"/>
      <c r="E454" s="10"/>
      <c r="F454" s="10"/>
      <c r="G454" s="10"/>
      <c r="H454" s="10"/>
      <c r="I454" s="10"/>
      <c r="J454" s="10"/>
      <c r="K454" s="10"/>
      <c r="L454" s="10"/>
      <c r="M454" s="10"/>
      <c r="N454" s="10"/>
      <c r="O454" s="10"/>
      <c r="P454" s="11"/>
    </row>
    <row r="455" spans="4:16">
      <c r="D455" s="10"/>
      <c r="E455" s="10"/>
      <c r="F455" s="10"/>
      <c r="G455" s="10"/>
      <c r="H455" s="10"/>
      <c r="I455" s="10"/>
      <c r="J455" s="10"/>
      <c r="K455" s="10"/>
      <c r="L455" s="10"/>
      <c r="M455" s="10"/>
      <c r="N455" s="10"/>
      <c r="O455" s="10"/>
      <c r="P455" s="11"/>
    </row>
    <row r="456" spans="4:16">
      <c r="D456" s="10"/>
      <c r="E456" s="10"/>
      <c r="F456" s="10"/>
      <c r="G456" s="10"/>
      <c r="H456" s="10"/>
      <c r="I456" s="10"/>
      <c r="J456" s="10"/>
      <c r="K456" s="10"/>
      <c r="L456" s="10"/>
      <c r="M456" s="10"/>
      <c r="N456" s="10"/>
      <c r="O456" s="10"/>
      <c r="P456" s="11"/>
    </row>
    <row r="457" spans="4:16">
      <c r="D457" s="10"/>
      <c r="E457" s="10"/>
      <c r="F457" s="10"/>
      <c r="G457" s="10"/>
      <c r="H457" s="10"/>
      <c r="I457" s="10"/>
      <c r="J457" s="10"/>
      <c r="K457" s="10"/>
      <c r="L457" s="10"/>
      <c r="M457" s="10"/>
      <c r="N457" s="10"/>
      <c r="O457" s="10"/>
      <c r="P457" s="11"/>
    </row>
    <row r="458" spans="4:16">
      <c r="D458" s="10"/>
      <c r="E458" s="10"/>
      <c r="F458" s="10"/>
      <c r="G458" s="10"/>
      <c r="H458" s="10"/>
      <c r="I458" s="10"/>
      <c r="J458" s="10"/>
      <c r="K458" s="10"/>
      <c r="L458" s="10"/>
      <c r="M458" s="10"/>
      <c r="N458" s="10"/>
      <c r="O458" s="10"/>
      <c r="P458" s="11"/>
    </row>
    <row r="459" spans="4:16">
      <c r="D459" s="10"/>
      <c r="E459" s="10"/>
      <c r="F459" s="10"/>
      <c r="G459" s="10"/>
      <c r="H459" s="10"/>
      <c r="I459" s="10"/>
      <c r="J459" s="10"/>
      <c r="K459" s="10"/>
      <c r="L459" s="10"/>
      <c r="M459" s="10"/>
      <c r="N459" s="10"/>
      <c r="O459" s="10"/>
      <c r="P459" s="11"/>
    </row>
    <row r="460" spans="4:16">
      <c r="D460" s="10"/>
      <c r="E460" s="10"/>
      <c r="F460" s="10"/>
      <c r="G460" s="10"/>
      <c r="H460" s="10"/>
      <c r="I460" s="10"/>
      <c r="J460" s="10"/>
      <c r="K460" s="10"/>
      <c r="L460" s="10"/>
      <c r="M460" s="10"/>
      <c r="N460" s="10"/>
      <c r="O460" s="10"/>
      <c r="P460" s="11"/>
    </row>
    <row r="461" spans="4:16">
      <c r="D461" s="10"/>
      <c r="E461" s="10"/>
      <c r="F461" s="10"/>
      <c r="G461" s="10"/>
      <c r="H461" s="10"/>
      <c r="I461" s="10"/>
      <c r="J461" s="10"/>
      <c r="K461" s="10"/>
      <c r="L461" s="10"/>
      <c r="M461" s="10"/>
      <c r="N461" s="10"/>
      <c r="O461" s="10"/>
      <c r="P461" s="11"/>
    </row>
    <row r="462" spans="4:16">
      <c r="D462" s="10"/>
      <c r="E462" s="10"/>
      <c r="F462" s="10"/>
      <c r="G462" s="10"/>
      <c r="H462" s="10"/>
      <c r="I462" s="10"/>
      <c r="J462" s="10"/>
      <c r="K462" s="10"/>
      <c r="L462" s="10"/>
      <c r="M462" s="10"/>
      <c r="N462" s="10"/>
      <c r="O462" s="10"/>
      <c r="P462" s="11"/>
    </row>
    <row r="463" spans="4:16">
      <c r="D463" s="10"/>
      <c r="E463" s="10"/>
      <c r="F463" s="10"/>
      <c r="G463" s="10"/>
      <c r="H463" s="10"/>
      <c r="I463" s="10"/>
      <c r="J463" s="10"/>
      <c r="K463" s="10"/>
      <c r="L463" s="10"/>
      <c r="M463" s="10"/>
      <c r="N463" s="10"/>
      <c r="O463" s="10"/>
      <c r="P463" s="11"/>
    </row>
    <row r="464" spans="4:16">
      <c r="D464" s="10"/>
      <c r="E464" s="10"/>
      <c r="F464" s="10"/>
      <c r="G464" s="10"/>
      <c r="H464" s="10"/>
      <c r="I464" s="10"/>
      <c r="J464" s="10"/>
      <c r="K464" s="10"/>
      <c r="L464" s="10"/>
      <c r="M464" s="10"/>
      <c r="N464" s="10"/>
      <c r="O464" s="10"/>
      <c r="P464" s="11"/>
    </row>
    <row r="465" spans="4:16">
      <c r="D465" s="10"/>
      <c r="E465" s="10"/>
      <c r="F465" s="10"/>
      <c r="G465" s="10"/>
      <c r="H465" s="10"/>
      <c r="I465" s="10"/>
      <c r="J465" s="10"/>
      <c r="K465" s="10"/>
      <c r="L465" s="10"/>
      <c r="M465" s="10"/>
      <c r="N465" s="10"/>
      <c r="O465" s="10"/>
      <c r="P465" s="11"/>
    </row>
    <row r="466" spans="4:16">
      <c r="D466" s="10"/>
      <c r="E466" s="10"/>
      <c r="F466" s="10"/>
      <c r="G466" s="10"/>
      <c r="H466" s="10"/>
      <c r="I466" s="10"/>
      <c r="J466" s="10"/>
      <c r="K466" s="10"/>
      <c r="L466" s="10"/>
      <c r="M466" s="10"/>
      <c r="N466" s="10"/>
      <c r="O466" s="10"/>
      <c r="P466" s="11"/>
    </row>
    <row r="467" spans="4:16">
      <c r="D467" s="10"/>
      <c r="E467" s="10"/>
      <c r="F467" s="10"/>
      <c r="G467" s="10"/>
      <c r="H467" s="10"/>
      <c r="I467" s="10"/>
      <c r="J467" s="10"/>
      <c r="K467" s="10"/>
      <c r="L467" s="10"/>
      <c r="M467" s="10"/>
      <c r="N467" s="10"/>
      <c r="O467" s="10"/>
      <c r="P467" s="11"/>
    </row>
    <row r="468" spans="4:16">
      <c r="D468" s="10"/>
      <c r="E468" s="10"/>
      <c r="F468" s="10"/>
      <c r="G468" s="10"/>
      <c r="H468" s="10"/>
      <c r="I468" s="10"/>
      <c r="J468" s="10"/>
      <c r="K468" s="10"/>
      <c r="L468" s="10"/>
      <c r="M468" s="10"/>
      <c r="N468" s="10"/>
      <c r="O468" s="10"/>
      <c r="P468" s="11"/>
    </row>
    <row r="469" spans="4:16">
      <c r="D469" s="10"/>
      <c r="E469" s="10"/>
      <c r="F469" s="10"/>
      <c r="G469" s="10"/>
      <c r="H469" s="10"/>
      <c r="I469" s="10"/>
      <c r="J469" s="10"/>
      <c r="K469" s="10"/>
      <c r="L469" s="10"/>
      <c r="M469" s="10"/>
      <c r="N469" s="10"/>
      <c r="O469" s="10"/>
      <c r="P469" s="11"/>
    </row>
    <row r="470" spans="4:16">
      <c r="D470" s="10"/>
      <c r="E470" s="10"/>
      <c r="F470" s="10"/>
      <c r="G470" s="10"/>
      <c r="H470" s="10"/>
      <c r="I470" s="10"/>
      <c r="J470" s="10"/>
      <c r="K470" s="10"/>
      <c r="L470" s="10"/>
      <c r="M470" s="10"/>
      <c r="N470" s="10"/>
      <c r="O470" s="10"/>
      <c r="P470" s="11"/>
    </row>
    <row r="471" spans="4:16">
      <c r="D471" s="10"/>
      <c r="E471" s="10"/>
      <c r="F471" s="10"/>
      <c r="G471" s="10"/>
      <c r="H471" s="10"/>
      <c r="I471" s="10"/>
      <c r="J471" s="10"/>
      <c r="K471" s="10"/>
      <c r="L471" s="10"/>
      <c r="M471" s="10"/>
      <c r="N471" s="10"/>
      <c r="O471" s="10"/>
      <c r="P471" s="11"/>
    </row>
    <row r="472" spans="4:16">
      <c r="D472" s="10"/>
      <c r="E472" s="10"/>
      <c r="F472" s="10"/>
      <c r="G472" s="10"/>
      <c r="H472" s="10"/>
      <c r="I472" s="10"/>
      <c r="J472" s="10"/>
      <c r="K472" s="10"/>
      <c r="L472" s="10"/>
      <c r="M472" s="10"/>
      <c r="N472" s="10"/>
      <c r="O472" s="10"/>
      <c r="P472" s="11"/>
    </row>
    <row r="473" spans="4:16">
      <c r="D473" s="10"/>
      <c r="E473" s="10"/>
      <c r="F473" s="10"/>
      <c r="G473" s="10"/>
      <c r="H473" s="10"/>
      <c r="I473" s="10"/>
      <c r="J473" s="10"/>
      <c r="K473" s="10"/>
      <c r="L473" s="10"/>
      <c r="M473" s="10"/>
      <c r="N473" s="10"/>
      <c r="O473" s="10"/>
      <c r="P473" s="11"/>
    </row>
    <row r="474" spans="4:16">
      <c r="D474" s="10"/>
      <c r="E474" s="10"/>
      <c r="F474" s="10"/>
      <c r="G474" s="10"/>
      <c r="H474" s="10"/>
      <c r="I474" s="10"/>
      <c r="J474" s="10"/>
      <c r="K474" s="10"/>
      <c r="L474" s="10"/>
      <c r="M474" s="10"/>
      <c r="N474" s="10"/>
      <c r="O474" s="10"/>
      <c r="P474" s="11"/>
    </row>
    <row r="475" spans="4:16">
      <c r="D475" s="10"/>
      <c r="E475" s="10"/>
      <c r="F475" s="10"/>
      <c r="G475" s="10"/>
      <c r="H475" s="10"/>
      <c r="I475" s="10"/>
      <c r="J475" s="10"/>
      <c r="K475" s="10"/>
      <c r="L475" s="10"/>
      <c r="M475" s="10"/>
      <c r="N475" s="10"/>
      <c r="O475" s="10"/>
      <c r="P475" s="11"/>
    </row>
    <row r="476" spans="4:16">
      <c r="D476" s="10"/>
      <c r="E476" s="10"/>
      <c r="F476" s="10"/>
      <c r="G476" s="10"/>
      <c r="H476" s="10"/>
      <c r="I476" s="10"/>
      <c r="J476" s="10"/>
      <c r="K476" s="10"/>
      <c r="L476" s="10"/>
      <c r="M476" s="10"/>
      <c r="N476" s="10"/>
      <c r="O476" s="10"/>
      <c r="P476" s="11"/>
    </row>
    <row r="477" spans="4:16">
      <c r="D477" s="10"/>
      <c r="E477" s="10"/>
      <c r="F477" s="10"/>
      <c r="G477" s="10"/>
      <c r="H477" s="10"/>
      <c r="I477" s="10"/>
      <c r="J477" s="10"/>
      <c r="K477" s="10"/>
      <c r="L477" s="10"/>
      <c r="M477" s="10"/>
      <c r="N477" s="10"/>
      <c r="O477" s="10"/>
      <c r="P477" s="11"/>
    </row>
    <row r="478" spans="4:16">
      <c r="D478" s="10"/>
      <c r="E478" s="10"/>
      <c r="F478" s="10"/>
      <c r="G478" s="10"/>
      <c r="H478" s="10"/>
      <c r="I478" s="10"/>
      <c r="J478" s="10"/>
      <c r="K478" s="10"/>
      <c r="L478" s="10"/>
      <c r="M478" s="10"/>
      <c r="N478" s="10"/>
      <c r="O478" s="10"/>
      <c r="P478" s="11"/>
    </row>
    <row r="479" spans="4:16">
      <c r="D479" s="10"/>
      <c r="E479" s="10"/>
      <c r="F479" s="10"/>
      <c r="G479" s="10"/>
      <c r="H479" s="10"/>
      <c r="I479" s="10"/>
      <c r="J479" s="10"/>
      <c r="K479" s="10"/>
      <c r="L479" s="10"/>
      <c r="M479" s="10"/>
      <c r="N479" s="10"/>
      <c r="O479" s="10"/>
      <c r="P479" s="11"/>
    </row>
  </sheetData>
  <mergeCells count="3">
    <mergeCell ref="A1:N1"/>
    <mergeCell ref="A2:N2"/>
    <mergeCell ref="A3:N3"/>
  </mergeCells>
  <printOptions horizontalCentered="1"/>
  <pageMargins left="0.19685039370078741" right="0.19685039370078741" top="0.39370078740157483" bottom="0.39370078740157483" header="0.19685039370078741" footer="0.19685039370078741"/>
  <pageSetup paperSize="9" scale="78" orientation="landscape" r:id="rId1"/>
  <headerFooter>
    <oddHeader>&amp;R&amp;A</oddHeader>
    <oddFooter>&amp;L&amp;F &amp;A&amp;R31-01-2025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2AFB94-621D-4AB1-97FE-CF4601967BC2}">
  <sheetPr>
    <pageSetUpPr fitToPage="1"/>
  </sheetPr>
  <dimension ref="A1:AF479"/>
  <sheetViews>
    <sheetView showGridLines="0" zoomScale="110" zoomScaleNormal="110" workbookViewId="0">
      <pane xSplit="3" ySplit="10" topLeftCell="D25" activePane="bottomRight" state="frozen"/>
      <selection pane="bottomRight" activeCell="V31" sqref="V31"/>
      <selection pane="bottomLeft" activeCell="V31" sqref="V31"/>
      <selection pane="topRight" activeCell="V31" sqref="V31"/>
    </sheetView>
  </sheetViews>
  <sheetFormatPr defaultColWidth="9.5703125" defaultRowHeight="13.15"/>
  <cols>
    <col min="1" max="1" width="3.7109375" style="2" customWidth="1"/>
    <col min="2" max="2" width="76.28515625" style="1" bestFit="1" customWidth="1"/>
    <col min="3" max="3" width="7.28515625" style="1" hidden="1" customWidth="1"/>
    <col min="4" max="4" width="13.28515625" style="1" customWidth="1"/>
    <col min="5" max="5" width="3.5703125" style="1" customWidth="1"/>
    <col min="6" max="6" width="13.28515625" style="1" customWidth="1"/>
    <col min="7" max="7" width="2.7109375" style="1" customWidth="1"/>
    <col min="8" max="8" width="13.28515625" style="1" customWidth="1"/>
    <col min="9" max="9" width="3.5703125" style="1" customWidth="1"/>
    <col min="10" max="10" width="13.28515625" style="1" customWidth="1"/>
    <col min="11" max="11" width="3.5703125" style="1" customWidth="1"/>
    <col min="12" max="12" width="13.28515625" style="1" customWidth="1"/>
    <col min="13" max="13" width="3.5703125" style="1" customWidth="1"/>
    <col min="14" max="14" width="13.28515625" style="1" customWidth="1"/>
    <col min="15" max="15" width="3.5703125" style="1" customWidth="1"/>
    <col min="16" max="16" width="8.5703125" style="2" hidden="1" customWidth="1"/>
    <col min="17" max="17" width="11.7109375" style="1" bestFit="1" customWidth="1"/>
    <col min="18" max="27" width="9.5703125" style="1" customWidth="1"/>
    <col min="28" max="28" width="11.28515625" style="1" customWidth="1"/>
    <col min="29" max="29" width="9.5703125" style="1" customWidth="1"/>
    <col min="30" max="31" width="9.5703125" style="1"/>
    <col min="32" max="32" width="17.7109375" style="1" bestFit="1" customWidth="1"/>
    <col min="33" max="16384" width="9.5703125" style="1"/>
  </cols>
  <sheetData>
    <row r="1" spans="1:28" ht="15.6">
      <c r="A1" s="90" t="s">
        <v>0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</row>
    <row r="2" spans="1:28" ht="15.6">
      <c r="A2" s="90" t="s">
        <v>1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</row>
    <row r="3" spans="1:28" ht="15.6">
      <c r="A3" s="90" t="s">
        <v>58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</row>
    <row r="5" spans="1:28" s="2" customFormat="1">
      <c r="D5" s="2" t="s">
        <v>3</v>
      </c>
      <c r="F5" s="2" t="s">
        <v>4</v>
      </c>
      <c r="H5" s="2" t="s">
        <v>5</v>
      </c>
      <c r="J5" s="2" t="s">
        <v>6</v>
      </c>
      <c r="L5" s="2" t="s">
        <v>7</v>
      </c>
      <c r="N5" s="2" t="s">
        <v>8</v>
      </c>
    </row>
    <row r="6" spans="1:28" s="2" customFormat="1">
      <c r="D6" s="3"/>
      <c r="F6" s="3"/>
      <c r="H6" s="3"/>
      <c r="J6" s="3"/>
      <c r="L6" s="3"/>
      <c r="N6" s="3"/>
    </row>
    <row r="7" spans="1:28" s="2" customFormat="1">
      <c r="B7" s="4"/>
      <c r="C7" s="4"/>
      <c r="D7" s="5" t="s">
        <v>9</v>
      </c>
      <c r="E7" s="4"/>
      <c r="F7" s="5" t="s">
        <v>10</v>
      </c>
      <c r="G7" s="4"/>
      <c r="H7" s="5" t="s">
        <v>11</v>
      </c>
      <c r="I7" s="4"/>
      <c r="J7" s="5" t="s">
        <v>12</v>
      </c>
      <c r="K7" s="4"/>
      <c r="L7" s="5" t="s">
        <v>13</v>
      </c>
      <c r="M7" s="4"/>
      <c r="N7" s="5" t="s">
        <v>14</v>
      </c>
      <c r="O7" s="4"/>
      <c r="P7" s="4"/>
    </row>
    <row r="8" spans="1:28" s="2" customFormat="1">
      <c r="B8" s="4"/>
      <c r="C8" s="4"/>
      <c r="D8" s="5" t="s">
        <v>15</v>
      </c>
      <c r="E8" s="5"/>
      <c r="F8" s="5" t="s">
        <v>16</v>
      </c>
      <c r="G8" s="4"/>
      <c r="H8" s="5" t="s">
        <v>16</v>
      </c>
      <c r="I8" s="4"/>
      <c r="J8" s="5" t="s">
        <v>16</v>
      </c>
      <c r="K8" s="4"/>
      <c r="L8" s="5" t="s">
        <v>16</v>
      </c>
      <c r="M8" s="4"/>
      <c r="N8" s="5" t="s">
        <v>16</v>
      </c>
      <c r="O8" s="4"/>
      <c r="P8" s="6" t="s">
        <v>17</v>
      </c>
    </row>
    <row r="9" spans="1:28" s="2" customFormat="1">
      <c r="B9" s="4"/>
      <c r="C9" s="4"/>
      <c r="D9" s="7" t="s">
        <v>18</v>
      </c>
      <c r="E9" s="4"/>
      <c r="F9" s="7" t="s">
        <v>18</v>
      </c>
      <c r="G9" s="4"/>
      <c r="H9" s="7" t="s">
        <v>18</v>
      </c>
      <c r="I9" s="4"/>
      <c r="J9" s="7" t="s">
        <v>18</v>
      </c>
      <c r="K9" s="4"/>
      <c r="L9" s="7" t="s">
        <v>18</v>
      </c>
      <c r="M9" s="4"/>
      <c r="N9" s="7" t="s">
        <v>18</v>
      </c>
      <c r="O9" s="4"/>
      <c r="P9" s="4"/>
    </row>
    <row r="10" spans="1:28">
      <c r="D10" s="8"/>
      <c r="F10" s="8"/>
      <c r="H10" s="8"/>
      <c r="J10" s="8"/>
      <c r="L10" s="8"/>
      <c r="N10" s="8"/>
    </row>
    <row r="11" spans="1:28">
      <c r="A11" s="2">
        <v>1</v>
      </c>
      <c r="B11" s="1" t="s">
        <v>19</v>
      </c>
      <c r="D11" s="9"/>
      <c r="E11" s="9"/>
      <c r="F11" s="9">
        <v>8868.8950000000004</v>
      </c>
      <c r="G11" s="9"/>
      <c r="H11" s="9">
        <v>4468.1750000000002</v>
      </c>
      <c r="I11" s="9"/>
      <c r="J11" s="9">
        <v>4626.2060000000001</v>
      </c>
      <c r="K11" s="9"/>
      <c r="L11" s="9">
        <v>4788.9769999999999</v>
      </c>
      <c r="M11" s="9"/>
      <c r="N11" s="9">
        <v>4956.6270000000004</v>
      </c>
      <c r="O11" s="10"/>
      <c r="P11" s="11">
        <v>1</v>
      </c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</row>
    <row r="12" spans="1:28">
      <c r="A12" s="2">
        <v>2</v>
      </c>
      <c r="B12" s="1" t="s">
        <v>20</v>
      </c>
      <c r="D12" s="9"/>
      <c r="E12" s="9"/>
      <c r="F12" s="9">
        <v>1251.6543717203281</v>
      </c>
      <c r="G12" s="9"/>
      <c r="H12" s="9">
        <v>1209.952</v>
      </c>
      <c r="I12" s="9"/>
      <c r="J12" s="9">
        <v>1261.797</v>
      </c>
      <c r="K12" s="9"/>
      <c r="L12" s="9">
        <v>1328.8579999999999</v>
      </c>
      <c r="M12" s="9"/>
      <c r="N12" s="9">
        <v>1395.366</v>
      </c>
      <c r="O12" s="10"/>
      <c r="P12" s="11">
        <v>2</v>
      </c>
    </row>
    <row r="13" spans="1:28">
      <c r="A13" s="2">
        <v>3</v>
      </c>
      <c r="B13" s="1" t="s">
        <v>21</v>
      </c>
      <c r="D13" s="9"/>
      <c r="E13" s="9"/>
      <c r="F13" s="9">
        <v>0</v>
      </c>
      <c r="G13" s="9"/>
      <c r="H13" s="9">
        <v>0</v>
      </c>
      <c r="I13" s="9"/>
      <c r="J13" s="9">
        <v>0</v>
      </c>
      <c r="K13" s="9"/>
      <c r="L13" s="9">
        <v>0</v>
      </c>
      <c r="M13" s="9"/>
      <c r="N13" s="9">
        <v>0</v>
      </c>
      <c r="O13" s="10"/>
      <c r="P13" s="11">
        <v>8</v>
      </c>
    </row>
    <row r="14" spans="1:28">
      <c r="A14" s="2">
        <v>4</v>
      </c>
      <c r="B14" s="1" t="s">
        <v>22</v>
      </c>
      <c r="D14" s="9"/>
      <c r="E14" s="9"/>
      <c r="F14" s="9">
        <v>1668.509</v>
      </c>
      <c r="G14" s="9"/>
      <c r="H14" s="9">
        <v>2094</v>
      </c>
      <c r="I14" s="9"/>
      <c r="J14" s="9">
        <v>2800</v>
      </c>
      <c r="K14" s="9"/>
      <c r="L14" s="9">
        <v>2702.1309999999999</v>
      </c>
      <c r="M14" s="9"/>
      <c r="N14" s="9">
        <v>2800</v>
      </c>
      <c r="O14" s="10"/>
      <c r="P14" s="11">
        <v>3</v>
      </c>
    </row>
    <row r="15" spans="1:28">
      <c r="A15" s="2">
        <v>5</v>
      </c>
      <c r="B15" s="1" t="s">
        <v>23</v>
      </c>
      <c r="D15" s="9"/>
      <c r="E15" s="9"/>
      <c r="F15" s="9">
        <v>-396.53300000000002</v>
      </c>
      <c r="G15" s="9"/>
      <c r="H15" s="9">
        <v>0</v>
      </c>
      <c r="I15" s="9"/>
      <c r="J15" s="9">
        <v>0</v>
      </c>
      <c r="K15" s="9"/>
      <c r="L15" s="9">
        <v>0</v>
      </c>
      <c r="M15" s="9"/>
      <c r="N15" s="9">
        <v>0</v>
      </c>
      <c r="O15" s="10"/>
      <c r="P15" s="11">
        <v>7</v>
      </c>
      <c r="R15" s="12"/>
    </row>
    <row r="16" spans="1:28">
      <c r="A16" s="2">
        <v>6</v>
      </c>
      <c r="B16" s="1" t="s">
        <v>24</v>
      </c>
      <c r="D16" s="9"/>
      <c r="E16" s="9"/>
      <c r="F16" s="9">
        <v>614.71100000000001</v>
      </c>
      <c r="G16" s="9"/>
      <c r="H16" s="9">
        <v>660.66600000000005</v>
      </c>
      <c r="I16" s="9"/>
      <c r="J16" s="9">
        <v>175.30699999999999</v>
      </c>
      <c r="K16" s="9"/>
      <c r="L16" s="9">
        <v>15.132999999999999</v>
      </c>
      <c r="M16" s="9"/>
      <c r="N16" s="9">
        <v>-117.86799999999999</v>
      </c>
      <c r="O16" s="10"/>
      <c r="P16" s="11"/>
      <c r="R16" s="12"/>
    </row>
    <row r="17" spans="1:29"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10"/>
      <c r="P17" s="11"/>
    </row>
    <row r="18" spans="1:29">
      <c r="A18" s="2">
        <v>7</v>
      </c>
      <c r="B18" s="1" t="s">
        <v>25</v>
      </c>
      <c r="D18" s="9"/>
      <c r="E18" s="9"/>
      <c r="F18" s="9">
        <v>12007.236371720328</v>
      </c>
      <c r="G18" s="9"/>
      <c r="H18" s="9">
        <v>8432.7929999999997</v>
      </c>
      <c r="I18" s="9"/>
      <c r="J18" s="9">
        <v>8863.3100000000013</v>
      </c>
      <c r="K18" s="9"/>
      <c r="L18" s="9">
        <v>8835.0990000000002</v>
      </c>
      <c r="M18" s="9"/>
      <c r="N18" s="9">
        <v>9034.125</v>
      </c>
      <c r="O18" s="10"/>
      <c r="P18" s="11"/>
      <c r="AC18" s="10"/>
    </row>
    <row r="19" spans="1:29"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10"/>
      <c r="P19" s="11"/>
    </row>
    <row r="20" spans="1:29">
      <c r="A20" s="2">
        <v>8</v>
      </c>
      <c r="B20" s="1" t="s">
        <v>26</v>
      </c>
      <c r="D20" s="9"/>
      <c r="E20" s="9"/>
      <c r="F20" s="9">
        <v>12007.236371720328</v>
      </c>
      <c r="G20" s="9"/>
      <c r="H20" s="9">
        <v>8432.7929999999997</v>
      </c>
      <c r="I20" s="9"/>
      <c r="J20" s="9">
        <v>8863.3100000000013</v>
      </c>
      <c r="K20" s="9"/>
      <c r="L20" s="9">
        <v>8835.0990000000002</v>
      </c>
      <c r="M20" s="9"/>
      <c r="N20" s="9">
        <v>9034.125</v>
      </c>
      <c r="O20" s="10"/>
      <c r="P20" s="6"/>
    </row>
    <row r="21" spans="1:29">
      <c r="B21" s="13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10"/>
      <c r="P21" s="11"/>
    </row>
    <row r="22" spans="1:29">
      <c r="A22" s="2">
        <v>9</v>
      </c>
      <c r="B22" s="1" t="s">
        <v>27</v>
      </c>
      <c r="D22" s="9"/>
      <c r="E22" s="9"/>
      <c r="F22" s="9">
        <v>174907.65699999998</v>
      </c>
      <c r="G22" s="9"/>
      <c r="H22" s="9">
        <v>186914.8933717203</v>
      </c>
      <c r="I22" s="9"/>
      <c r="J22" s="9">
        <v>195347.68637172031</v>
      </c>
      <c r="K22" s="9"/>
      <c r="L22" s="9">
        <v>204210.99637172031</v>
      </c>
      <c r="M22" s="9"/>
      <c r="N22" s="9">
        <v>213046.09537172029</v>
      </c>
      <c r="O22" s="10"/>
      <c r="P22" s="11"/>
      <c r="R22" s="12"/>
    </row>
    <row r="23" spans="1:29"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10"/>
      <c r="P23" s="11"/>
    </row>
    <row r="24" spans="1:29">
      <c r="A24" s="2">
        <v>10</v>
      </c>
      <c r="B24" s="1" t="s">
        <v>28</v>
      </c>
      <c r="D24" s="9">
        <v>174907.65699999998</v>
      </c>
      <c r="E24" s="9"/>
      <c r="F24" s="9">
        <v>186914.8933717203</v>
      </c>
      <c r="G24" s="9"/>
      <c r="H24" s="9">
        <v>195347.68637172031</v>
      </c>
      <c r="I24" s="9"/>
      <c r="J24" s="9">
        <v>204210.99637172031</v>
      </c>
      <c r="K24" s="9"/>
      <c r="L24" s="9">
        <v>213046.09537172029</v>
      </c>
      <c r="M24" s="9"/>
      <c r="N24" s="9">
        <v>222080.22037172029</v>
      </c>
      <c r="O24" s="10"/>
      <c r="P24" s="11"/>
    </row>
    <row r="25" spans="1:29">
      <c r="D25" s="14"/>
      <c r="E25" s="10"/>
      <c r="F25" s="14"/>
      <c r="G25" s="10"/>
      <c r="H25" s="14"/>
      <c r="I25" s="10"/>
      <c r="J25" s="14"/>
      <c r="K25" s="10"/>
      <c r="L25" s="14"/>
      <c r="M25" s="10"/>
      <c r="N25" s="14"/>
      <c r="O25" s="10"/>
      <c r="P25" s="11"/>
      <c r="Q25" s="12"/>
      <c r="V25" s="12"/>
    </row>
    <row r="26" spans="1:29">
      <c r="A26" s="2">
        <v>11</v>
      </c>
      <c r="B26" s="1" t="s">
        <v>29</v>
      </c>
      <c r="D26" s="15">
        <v>6.0199999999999997E-2</v>
      </c>
      <c r="E26" s="10"/>
      <c r="F26" s="16">
        <v>6.8649003580902854E-2</v>
      </c>
      <c r="G26" s="10"/>
      <c r="H26" s="15">
        <v>4.5115682586243086E-2</v>
      </c>
      <c r="I26" s="10"/>
      <c r="J26" s="15">
        <v>4.537197324740419E-2</v>
      </c>
      <c r="K26" s="17"/>
      <c r="L26" s="15">
        <v>4.3264560464303652E-2</v>
      </c>
      <c r="M26" s="17"/>
      <c r="N26" s="15">
        <v>4.2404555616179521E-2</v>
      </c>
      <c r="O26" s="10"/>
      <c r="P26" s="11"/>
    </row>
    <row r="27" spans="1:29">
      <c r="D27" s="18"/>
      <c r="E27" s="10"/>
      <c r="F27" s="18"/>
      <c r="G27" s="10"/>
      <c r="H27" s="18"/>
      <c r="I27" s="10"/>
      <c r="J27" s="18"/>
      <c r="K27" s="10"/>
      <c r="L27" s="18"/>
      <c r="M27" s="10"/>
      <c r="N27" s="18"/>
      <c r="O27" s="10"/>
      <c r="P27" s="11"/>
    </row>
    <row r="28" spans="1:29">
      <c r="A28" s="2">
        <v>12</v>
      </c>
      <c r="B28" s="1" t="s">
        <v>30</v>
      </c>
      <c r="D28" s="14"/>
      <c r="E28" s="10"/>
      <c r="F28" s="14"/>
      <c r="G28" s="10"/>
      <c r="H28" s="14"/>
      <c r="I28" s="10"/>
      <c r="J28" s="14"/>
      <c r="K28" s="10"/>
      <c r="L28" s="14"/>
      <c r="M28" s="10"/>
      <c r="N28" s="14"/>
      <c r="O28" s="10"/>
      <c r="P28" s="11"/>
    </row>
    <row r="29" spans="1:29">
      <c r="D29" s="14"/>
      <c r="E29" s="10"/>
      <c r="F29" s="14"/>
      <c r="G29" s="10"/>
      <c r="H29" s="14"/>
      <c r="I29" s="10"/>
      <c r="J29" s="14"/>
      <c r="K29" s="10"/>
      <c r="L29" s="14"/>
      <c r="M29" s="10"/>
      <c r="N29" s="14"/>
      <c r="O29" s="10"/>
      <c r="P29" s="19"/>
    </row>
    <row r="30" spans="1:29">
      <c r="A30" s="2">
        <v>13</v>
      </c>
      <c r="B30" s="20" t="s">
        <v>31</v>
      </c>
      <c r="D30" s="14"/>
      <c r="F30" s="14"/>
      <c r="G30" s="10"/>
      <c r="H30" s="21"/>
      <c r="I30" s="10"/>
      <c r="J30" s="21"/>
      <c r="K30" s="10"/>
      <c r="L30" s="21"/>
      <c r="M30" s="10"/>
      <c r="N30" s="21"/>
      <c r="O30" s="10"/>
      <c r="P30" s="11"/>
    </row>
    <row r="31" spans="1:29">
      <c r="A31" s="2">
        <v>14</v>
      </c>
      <c r="B31" s="20" t="s">
        <v>32</v>
      </c>
      <c r="D31" s="9">
        <v>-67671.717000000004</v>
      </c>
      <c r="E31" s="9"/>
      <c r="F31" s="9">
        <v>-71033.231</v>
      </c>
      <c r="G31" s="9"/>
      <c r="H31" s="9">
        <v>-71033.231</v>
      </c>
      <c r="I31" s="9"/>
      <c r="J31" s="9">
        <v>-71033.231</v>
      </c>
      <c r="K31" s="9"/>
      <c r="L31" s="9">
        <v>-71033.231</v>
      </c>
      <c r="M31" s="9"/>
      <c r="N31" s="9">
        <v>-71033.231</v>
      </c>
      <c r="O31" s="10"/>
      <c r="P31" s="11">
        <v>20</v>
      </c>
      <c r="R31" s="10"/>
      <c r="T31" s="10"/>
      <c r="V31" s="10"/>
      <c r="X31" s="10"/>
      <c r="Z31" s="10"/>
      <c r="AB31" s="10"/>
    </row>
    <row r="32" spans="1:29">
      <c r="A32" s="2">
        <v>15</v>
      </c>
      <c r="B32" s="20" t="s">
        <v>33</v>
      </c>
      <c r="D32" s="9">
        <v>-25983.21</v>
      </c>
      <c r="E32" s="9"/>
      <c r="F32" s="9">
        <v>-26102.008000000002</v>
      </c>
      <c r="G32" s="9"/>
      <c r="H32" s="9">
        <v>-26102.008000000002</v>
      </c>
      <c r="I32" s="9"/>
      <c r="J32" s="9">
        <v>-26102.008000000002</v>
      </c>
      <c r="K32" s="9"/>
      <c r="L32" s="9">
        <v>-26102.008000000002</v>
      </c>
      <c r="M32" s="9"/>
      <c r="N32" s="9">
        <v>-26102.008000000002</v>
      </c>
      <c r="O32" s="10"/>
      <c r="P32" s="11">
        <v>21</v>
      </c>
      <c r="R32" s="10"/>
      <c r="S32" s="12"/>
      <c r="T32" s="10"/>
      <c r="V32" s="10"/>
      <c r="X32" s="10"/>
      <c r="Z32" s="10"/>
      <c r="AB32" s="10"/>
    </row>
    <row r="33" spans="1:32">
      <c r="A33" s="2">
        <v>16</v>
      </c>
      <c r="B33" s="20" t="s">
        <v>34</v>
      </c>
      <c r="D33" s="9">
        <v>-212.77799999999999</v>
      </c>
      <c r="E33" s="9"/>
      <c r="F33" s="9">
        <v>-212.77799999999999</v>
      </c>
      <c r="G33" s="9"/>
      <c r="H33" s="9">
        <v>-212.77799999999999</v>
      </c>
      <c r="I33" s="9"/>
      <c r="J33" s="9">
        <v>-212.77799999999999</v>
      </c>
      <c r="K33" s="9"/>
      <c r="L33" s="9">
        <v>-212.77799999999999</v>
      </c>
      <c r="M33" s="9"/>
      <c r="N33" s="9">
        <v>-212.77799999999999</v>
      </c>
      <c r="O33" s="10"/>
      <c r="P33" s="11">
        <v>22</v>
      </c>
      <c r="R33" s="10"/>
      <c r="T33" s="10"/>
      <c r="V33" s="10"/>
      <c r="X33" s="10"/>
      <c r="Z33" s="10"/>
      <c r="AB33" s="10"/>
    </row>
    <row r="34" spans="1:32">
      <c r="B34" s="20"/>
      <c r="D34" s="9"/>
      <c r="E34" s="9"/>
      <c r="F34" s="22"/>
      <c r="G34" s="22"/>
      <c r="H34" s="22"/>
      <c r="I34" s="9"/>
      <c r="J34" s="9"/>
      <c r="K34" s="9"/>
      <c r="L34" s="9"/>
      <c r="M34" s="9"/>
      <c r="N34" s="9"/>
      <c r="O34" s="10"/>
      <c r="P34" s="11"/>
      <c r="R34" s="10"/>
      <c r="S34" s="17"/>
      <c r="T34" s="10"/>
      <c r="V34" s="10"/>
      <c r="X34" s="10"/>
      <c r="Z34" s="10"/>
      <c r="AB34" s="10"/>
    </row>
    <row r="35" spans="1:32">
      <c r="A35" s="2">
        <v>17</v>
      </c>
      <c r="B35" s="20" t="s">
        <v>35</v>
      </c>
      <c r="D35" s="9">
        <v>-93867.705000000002</v>
      </c>
      <c r="E35" s="9"/>
      <c r="F35" s="9">
        <v>-97348.017000000007</v>
      </c>
      <c r="G35" s="9"/>
      <c r="H35" s="9">
        <v>-97348.017000000007</v>
      </c>
      <c r="I35" s="9"/>
      <c r="J35" s="9">
        <v>-97348.017000000007</v>
      </c>
      <c r="K35" s="9"/>
      <c r="L35" s="9">
        <v>-97348.017000000007</v>
      </c>
      <c r="M35" s="9"/>
      <c r="N35" s="9">
        <v>-97348.017000000007</v>
      </c>
      <c r="O35" s="10"/>
      <c r="P35" s="11"/>
      <c r="R35" s="23"/>
      <c r="T35" s="10"/>
      <c r="V35" s="10"/>
      <c r="X35" s="10"/>
      <c r="Z35" s="10"/>
      <c r="AB35" s="10"/>
      <c r="AE35" s="10"/>
      <c r="AF35" s="24"/>
    </row>
    <row r="36" spans="1:32">
      <c r="B36" s="20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10"/>
      <c r="P36" s="11"/>
      <c r="R36" s="10"/>
      <c r="T36" s="10"/>
      <c r="V36" s="10"/>
      <c r="X36" s="10"/>
      <c r="Z36" s="10"/>
      <c r="AB36" s="10"/>
    </row>
    <row r="37" spans="1:32">
      <c r="A37" s="2">
        <v>18</v>
      </c>
      <c r="B37" s="20" t="s">
        <v>36</v>
      </c>
      <c r="D37" s="9">
        <v>-79159.572711200002</v>
      </c>
      <c r="E37" s="9"/>
      <c r="F37" s="9">
        <v>-86492.506929999989</v>
      </c>
      <c r="G37" s="9"/>
      <c r="H37" s="9">
        <v>-93065.751929999999</v>
      </c>
      <c r="I37" s="9"/>
      <c r="J37" s="9">
        <v>-100138.55093</v>
      </c>
      <c r="K37" s="9"/>
      <c r="L37" s="9">
        <v>-107748.86592999999</v>
      </c>
      <c r="M37" s="9"/>
      <c r="N37" s="9">
        <v>-115937.54792999999</v>
      </c>
      <c r="O37" s="10"/>
      <c r="P37" s="11">
        <v>6</v>
      </c>
      <c r="R37" s="10"/>
      <c r="T37" s="10"/>
      <c r="V37" s="10"/>
      <c r="X37" s="10"/>
      <c r="Z37" s="10"/>
      <c r="AB37" s="10"/>
    </row>
    <row r="38" spans="1:32">
      <c r="B38" s="12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10"/>
      <c r="P38" s="11"/>
    </row>
    <row r="39" spans="1:32">
      <c r="A39" s="2">
        <v>19</v>
      </c>
      <c r="B39" s="1" t="s">
        <v>37</v>
      </c>
      <c r="D39" s="9">
        <v>-173027.2777112</v>
      </c>
      <c r="E39" s="9"/>
      <c r="F39" s="9">
        <v>-183840.52393</v>
      </c>
      <c r="G39" s="9"/>
      <c r="H39" s="9">
        <v>-190413.76893000002</v>
      </c>
      <c r="I39" s="9"/>
      <c r="J39" s="9">
        <v>-197486.56793000002</v>
      </c>
      <c r="K39" s="9"/>
      <c r="L39" s="9">
        <v>-205096.88292999999</v>
      </c>
      <c r="M39" s="9"/>
      <c r="N39" s="9">
        <v>-213285.56492999999</v>
      </c>
      <c r="O39" s="10"/>
      <c r="P39" s="11"/>
    </row>
    <row r="40" spans="1:32">
      <c r="D40" s="25"/>
      <c r="E40" s="10"/>
      <c r="F40" s="25"/>
      <c r="G40" s="10"/>
      <c r="H40" s="25"/>
      <c r="I40" s="10"/>
      <c r="J40" s="26"/>
      <c r="K40" s="27"/>
      <c r="L40" s="26"/>
      <c r="M40" s="27"/>
      <c r="N40" s="26"/>
      <c r="O40" s="10"/>
      <c r="P40" s="11"/>
    </row>
    <row r="41" spans="1:32" s="13" customFormat="1">
      <c r="A41" s="4">
        <v>20</v>
      </c>
      <c r="B41" s="13" t="s">
        <v>38</v>
      </c>
      <c r="D41" s="28">
        <v>1880.3792887999734</v>
      </c>
      <c r="E41" s="29"/>
      <c r="F41" s="28">
        <v>3074.3694417203078</v>
      </c>
      <c r="G41" s="30"/>
      <c r="H41" s="28">
        <v>4933.9174417202885</v>
      </c>
      <c r="I41" s="31"/>
      <c r="J41" s="28">
        <v>6724.4284417202871</v>
      </c>
      <c r="K41" s="12"/>
      <c r="L41" s="28">
        <v>7949.2124417203013</v>
      </c>
      <c r="M41" s="12"/>
      <c r="N41" s="28">
        <v>8794.6554417203006</v>
      </c>
      <c r="O41" s="10"/>
      <c r="P41" s="6"/>
      <c r="R41" s="30"/>
      <c r="T41" s="30"/>
      <c r="V41" s="30"/>
      <c r="X41" s="30"/>
      <c r="Z41" s="30"/>
      <c r="AB41" s="30"/>
    </row>
    <row r="42" spans="1:32" s="13" customFormat="1">
      <c r="A42" s="4"/>
      <c r="D42" s="32"/>
      <c r="E42" s="29"/>
      <c r="F42" s="32"/>
      <c r="G42" s="29"/>
      <c r="H42" s="32"/>
      <c r="I42" s="29"/>
      <c r="J42" s="32"/>
      <c r="K42" s="33"/>
      <c r="L42" s="32"/>
      <c r="M42" s="10"/>
      <c r="N42" s="34"/>
      <c r="O42" s="10"/>
      <c r="P42" s="6"/>
    </row>
    <row r="43" spans="1:32">
      <c r="A43" s="4">
        <v>21</v>
      </c>
      <c r="B43" s="13" t="s">
        <v>39</v>
      </c>
      <c r="D43" s="35"/>
      <c r="E43" s="36"/>
      <c r="F43" s="37"/>
      <c r="G43" s="36"/>
      <c r="H43" s="37"/>
      <c r="I43" s="36"/>
      <c r="J43" s="37"/>
      <c r="K43" s="33"/>
      <c r="L43" s="32"/>
      <c r="M43" s="10"/>
      <c r="N43" s="38"/>
      <c r="O43" s="10"/>
      <c r="P43" s="1"/>
    </row>
    <row r="44" spans="1:32">
      <c r="A44" s="4"/>
      <c r="D44" s="35"/>
      <c r="E44" s="36"/>
      <c r="F44" s="37"/>
      <c r="G44" s="36"/>
      <c r="H44" s="37"/>
      <c r="I44" s="36"/>
      <c r="J44" s="37"/>
      <c r="K44" s="33"/>
      <c r="L44" s="37"/>
      <c r="M44" s="10"/>
      <c r="N44" s="38"/>
      <c r="O44" s="10"/>
    </row>
    <row r="45" spans="1:32">
      <c r="A45" s="2">
        <v>22</v>
      </c>
      <c r="B45" s="1" t="s">
        <v>40</v>
      </c>
      <c r="D45" s="28">
        <v>-698</v>
      </c>
      <c r="E45" s="36"/>
      <c r="F45" s="28">
        <v>-360</v>
      </c>
      <c r="G45" s="39"/>
      <c r="H45" s="28">
        <v>-740</v>
      </c>
      <c r="I45" s="39"/>
      <c r="J45" s="28">
        <v>-1060</v>
      </c>
      <c r="K45" s="12"/>
      <c r="L45" s="28">
        <v>-1380</v>
      </c>
      <c r="M45" s="10"/>
      <c r="N45" s="28">
        <v>-1700</v>
      </c>
      <c r="O45" s="10"/>
      <c r="P45" s="11"/>
    </row>
    <row r="46" spans="1:32">
      <c r="D46" s="32"/>
      <c r="E46" s="36"/>
      <c r="F46" s="28"/>
      <c r="G46" s="39"/>
      <c r="H46" s="28"/>
      <c r="I46" s="39"/>
      <c r="J46" s="28"/>
      <c r="K46" s="12"/>
      <c r="L46" s="28"/>
      <c r="M46" s="10"/>
      <c r="N46" s="28"/>
      <c r="O46" s="10"/>
      <c r="P46" s="11"/>
    </row>
    <row r="47" spans="1:32">
      <c r="A47" s="4">
        <v>23</v>
      </c>
      <c r="B47" s="13" t="s">
        <v>41</v>
      </c>
      <c r="D47" s="28">
        <v>-1182</v>
      </c>
      <c r="E47" s="36"/>
      <c r="F47" s="28">
        <v>0</v>
      </c>
      <c r="G47" s="39"/>
      <c r="H47" s="28">
        <v>0</v>
      </c>
      <c r="I47" s="39"/>
      <c r="J47" s="28"/>
      <c r="K47" s="12"/>
      <c r="L47" s="28">
        <v>0</v>
      </c>
      <c r="M47" s="10"/>
      <c r="N47" s="28">
        <v>0</v>
      </c>
      <c r="O47" s="10"/>
      <c r="P47" s="11"/>
    </row>
    <row r="48" spans="1:32">
      <c r="A48" s="4"/>
      <c r="B48" s="13"/>
      <c r="D48" s="35"/>
      <c r="E48" s="36"/>
      <c r="F48" s="37"/>
      <c r="G48" s="36"/>
      <c r="H48" s="37"/>
      <c r="I48" s="36"/>
      <c r="J48" s="37"/>
      <c r="K48" s="33"/>
      <c r="L48" s="37"/>
      <c r="M48" s="10"/>
      <c r="N48" s="38"/>
      <c r="O48" s="10"/>
      <c r="P48" s="6"/>
    </row>
    <row r="49" spans="1:16" s="13" customFormat="1">
      <c r="A49" s="4">
        <v>24</v>
      </c>
      <c r="B49" s="13" t="s">
        <v>42</v>
      </c>
      <c r="D49" s="40">
        <v>0.37928879997343756</v>
      </c>
      <c r="E49" s="29"/>
      <c r="F49" s="40">
        <v>2714.3694417203078</v>
      </c>
      <c r="G49" s="31"/>
      <c r="H49" s="40">
        <v>4193.9174417202885</v>
      </c>
      <c r="I49" s="31"/>
      <c r="J49" s="40">
        <v>5664.4284417202871</v>
      </c>
      <c r="K49" s="12"/>
      <c r="L49" s="40">
        <v>6569.2124417203013</v>
      </c>
      <c r="M49" s="12"/>
      <c r="N49" s="40">
        <v>7094.6554417203006</v>
      </c>
      <c r="O49" s="10"/>
      <c r="P49" s="6"/>
    </row>
    <row r="50" spans="1:16" s="13" customFormat="1">
      <c r="A50" s="4"/>
      <c r="D50" s="30"/>
      <c r="E50" s="30"/>
      <c r="F50" s="30"/>
      <c r="G50" s="30"/>
      <c r="H50" s="30"/>
      <c r="I50" s="30"/>
      <c r="J50" s="30"/>
      <c r="K50" s="10"/>
      <c r="L50" s="30"/>
      <c r="M50" s="10"/>
      <c r="N50" s="30"/>
      <c r="O50" s="10"/>
      <c r="P50" s="6"/>
    </row>
    <row r="51" spans="1:16" ht="13.15" hidden="1" customHeight="1">
      <c r="D51" s="10"/>
      <c r="E51" s="10"/>
      <c r="F51" s="10">
        <v>-3266.4023699999962</v>
      </c>
      <c r="G51" s="10"/>
      <c r="H51" s="10">
        <v>-1364.0624400000088</v>
      </c>
      <c r="I51" s="10"/>
      <c r="J51" s="10">
        <v>-2801.504386288012</v>
      </c>
      <c r="K51" s="10"/>
      <c r="L51" s="10">
        <v>-2572.0026811257703</v>
      </c>
      <c r="M51" s="10"/>
      <c r="N51" s="10">
        <v>-2348.2596811257536</v>
      </c>
      <c r="O51" s="10"/>
      <c r="P51" s="11"/>
    </row>
    <row r="52" spans="1:16" ht="13.15" hidden="1" customHeight="1"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1"/>
    </row>
    <row r="53" spans="1:16" ht="13.15" hidden="1" customHeight="1"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1"/>
    </row>
    <row r="54" spans="1:16" ht="13.15" hidden="1" customHeight="1">
      <c r="D54" s="10"/>
      <c r="E54" s="10"/>
      <c r="F54" s="10"/>
      <c r="G54" s="10"/>
      <c r="H54" s="10"/>
      <c r="I54" s="10"/>
      <c r="J54" s="10"/>
      <c r="K54" s="10"/>
      <c r="L54" s="10"/>
      <c r="O54" s="10"/>
      <c r="P54" s="11"/>
    </row>
    <row r="55" spans="1:16" ht="13.15" hidden="1" customHeight="1">
      <c r="D55" s="10"/>
      <c r="E55" s="10"/>
      <c r="F55" s="10">
        <v>-4245</v>
      </c>
      <c r="G55" s="10"/>
      <c r="H55" s="10">
        <v>1488</v>
      </c>
      <c r="I55" s="10"/>
      <c r="J55" s="10">
        <v>7094</v>
      </c>
      <c r="K55" s="10"/>
      <c r="L55" s="10">
        <v>10797</v>
      </c>
      <c r="M55" s="10"/>
      <c r="N55" s="10">
        <v>12459</v>
      </c>
      <c r="O55" s="10"/>
      <c r="P55" s="11"/>
    </row>
    <row r="56" spans="1:16" ht="13.15" hidden="1" customHeight="1"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1"/>
    </row>
    <row r="57" spans="1:16" ht="13.15" hidden="1" customHeight="1">
      <c r="D57" s="10"/>
      <c r="E57" s="10"/>
      <c r="F57" s="10">
        <v>-4370.5651148000034</v>
      </c>
      <c r="G57" s="10"/>
      <c r="H57" s="10">
        <v>472.18251519999467</v>
      </c>
      <c r="I57" s="10"/>
      <c r="J57" s="10">
        <v>3650.4970752000081</v>
      </c>
      <c r="K57" s="10"/>
      <c r="L57" s="10">
        <v>3562.1826889119984</v>
      </c>
      <c r="M57" s="10"/>
      <c r="N57" s="10">
        <v>1573.9820077862387</v>
      </c>
      <c r="O57" s="10"/>
      <c r="P57" s="11"/>
    </row>
    <row r="58" spans="1:16" ht="13.15" hidden="1" customHeight="1"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1"/>
    </row>
    <row r="59" spans="1:16" ht="13.15" hidden="1" customHeight="1"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1"/>
    </row>
    <row r="60" spans="1:16" ht="13.15" hidden="1" customHeight="1">
      <c r="D60" s="10"/>
      <c r="E60" s="10"/>
      <c r="F60" s="10"/>
      <c r="G60" s="10"/>
      <c r="H60" s="10"/>
      <c r="I60" s="10"/>
      <c r="J60" s="10"/>
      <c r="K60" s="10"/>
      <c r="L60" s="10"/>
      <c r="O60" s="10"/>
      <c r="P60" s="11"/>
    </row>
    <row r="61" spans="1:16">
      <c r="D61" s="10"/>
      <c r="E61" s="10"/>
      <c r="F61" s="10"/>
      <c r="G61" s="10"/>
      <c r="H61" s="10"/>
      <c r="I61" s="10"/>
      <c r="J61" s="10"/>
      <c r="K61" s="10"/>
      <c r="L61" s="10"/>
      <c r="O61" s="10"/>
      <c r="P61" s="11"/>
    </row>
    <row r="62" spans="1:16">
      <c r="D62" s="41"/>
      <c r="E62" s="10"/>
      <c r="F62" s="10"/>
      <c r="G62" s="10"/>
      <c r="H62" s="10"/>
      <c r="I62" s="10"/>
      <c r="J62" s="10"/>
      <c r="K62" s="10"/>
      <c r="L62" s="10"/>
      <c r="O62" s="10"/>
      <c r="P62" s="11"/>
    </row>
    <row r="63" spans="1:16" hidden="1">
      <c r="D63" s="10"/>
      <c r="E63" s="10"/>
      <c r="F63" s="10">
        <v>3503</v>
      </c>
      <c r="G63" s="10"/>
      <c r="H63" s="42">
        <v>1000</v>
      </c>
      <c r="I63" s="10"/>
      <c r="J63" s="10" t="s">
        <v>43</v>
      </c>
      <c r="K63" s="10"/>
      <c r="L63" s="10"/>
      <c r="O63" s="10"/>
      <c r="P63" s="11"/>
    </row>
    <row r="64" spans="1:16" hidden="1">
      <c r="D64" s="10"/>
      <c r="E64" s="10"/>
      <c r="F64" s="10"/>
      <c r="G64" s="10"/>
      <c r="H64" s="10">
        <v>600</v>
      </c>
      <c r="I64" s="10"/>
      <c r="J64" s="10" t="s">
        <v>44</v>
      </c>
      <c r="K64" s="10"/>
      <c r="L64" s="10"/>
      <c r="O64" s="10"/>
      <c r="P64" s="11"/>
    </row>
    <row r="65" spans="2:16" hidden="1">
      <c r="D65" s="10"/>
      <c r="E65" s="10"/>
      <c r="F65" s="10"/>
      <c r="G65" s="10"/>
      <c r="H65" s="1">
        <v>400</v>
      </c>
      <c r="J65" s="1" t="s">
        <v>45</v>
      </c>
      <c r="K65" s="10"/>
      <c r="L65" s="10"/>
      <c r="O65" s="10"/>
      <c r="P65" s="11"/>
    </row>
    <row r="66" spans="2:16" hidden="1">
      <c r="B66" s="43"/>
      <c r="D66" s="10"/>
      <c r="E66" s="10"/>
      <c r="F66" s="10"/>
      <c r="G66" s="10"/>
      <c r="H66" s="42">
        <v>350</v>
      </c>
      <c r="I66" s="10"/>
      <c r="J66" s="10" t="s">
        <v>46</v>
      </c>
      <c r="K66" s="10"/>
      <c r="L66" s="10"/>
      <c r="O66" s="10"/>
      <c r="P66" s="11"/>
    </row>
    <row r="67" spans="2:16" hidden="1">
      <c r="D67" s="10"/>
      <c r="E67" s="10"/>
      <c r="F67" s="10"/>
      <c r="G67" s="10"/>
      <c r="H67" s="1">
        <v>251</v>
      </c>
      <c r="J67" s="1" t="s">
        <v>47</v>
      </c>
      <c r="K67" s="10"/>
      <c r="L67" s="10"/>
      <c r="M67" s="10"/>
      <c r="N67" s="10"/>
      <c r="O67" s="10"/>
      <c r="P67" s="11"/>
    </row>
    <row r="68" spans="2:16" hidden="1">
      <c r="D68" s="10"/>
      <c r="E68" s="10"/>
      <c r="F68" s="10"/>
      <c r="G68" s="10"/>
      <c r="H68" s="42">
        <v>191</v>
      </c>
      <c r="I68" s="10"/>
      <c r="J68" s="10" t="s">
        <v>48</v>
      </c>
      <c r="K68" s="10"/>
      <c r="L68" s="10"/>
      <c r="M68" s="10"/>
      <c r="N68" s="10"/>
      <c r="O68" s="10"/>
      <c r="P68" s="11"/>
    </row>
    <row r="69" spans="2:16" hidden="1">
      <c r="D69" s="10"/>
      <c r="E69" s="10"/>
      <c r="F69" s="10"/>
      <c r="G69" s="10"/>
      <c r="H69" s="42">
        <v>186</v>
      </c>
      <c r="I69" s="10"/>
      <c r="J69" s="10" t="s">
        <v>49</v>
      </c>
      <c r="K69" s="10"/>
      <c r="L69" s="10"/>
      <c r="M69" s="10"/>
      <c r="N69" s="10"/>
      <c r="O69" s="10"/>
      <c r="P69" s="11"/>
    </row>
    <row r="70" spans="2:16" hidden="1">
      <c r="D70" s="10"/>
      <c r="E70" s="10"/>
      <c r="F70" s="10"/>
      <c r="G70" s="10"/>
      <c r="H70" s="1">
        <v>165</v>
      </c>
      <c r="J70" s="1" t="s">
        <v>50</v>
      </c>
      <c r="K70" s="10"/>
      <c r="L70" s="10"/>
      <c r="M70" s="10"/>
      <c r="N70" s="10"/>
      <c r="O70" s="10"/>
      <c r="P70" s="11"/>
    </row>
    <row r="71" spans="2:16" hidden="1">
      <c r="D71" s="10"/>
      <c r="E71" s="10"/>
      <c r="F71" s="10"/>
      <c r="G71" s="10"/>
      <c r="H71" s="10">
        <v>100</v>
      </c>
      <c r="I71" s="10"/>
      <c r="J71" s="10" t="s">
        <v>51</v>
      </c>
      <c r="K71" s="10"/>
      <c r="L71" s="10"/>
      <c r="M71" s="10"/>
      <c r="N71" s="10"/>
      <c r="O71" s="10"/>
      <c r="P71" s="11"/>
    </row>
    <row r="72" spans="2:16" hidden="1">
      <c r="D72" s="10"/>
      <c r="E72" s="10"/>
      <c r="F72" s="10"/>
      <c r="G72" s="10"/>
      <c r="H72" s="10">
        <v>478</v>
      </c>
      <c r="I72" s="10"/>
      <c r="J72" s="10" t="s">
        <v>52</v>
      </c>
      <c r="K72" s="10"/>
      <c r="L72" s="10"/>
      <c r="M72" s="10"/>
      <c r="N72" s="10"/>
      <c r="O72" s="10"/>
      <c r="P72" s="11"/>
    </row>
    <row r="73" spans="2:16" hidden="1">
      <c r="D73" s="10"/>
      <c r="E73" s="10"/>
      <c r="F73" s="10"/>
      <c r="G73" s="10"/>
      <c r="H73" s="10">
        <v>746</v>
      </c>
      <c r="I73" s="10"/>
      <c r="J73" s="10" t="s">
        <v>53</v>
      </c>
      <c r="K73" s="10"/>
      <c r="L73" s="10"/>
      <c r="M73" s="10"/>
      <c r="N73" s="10"/>
      <c r="O73" s="10"/>
      <c r="P73" s="11"/>
    </row>
    <row r="74" spans="2:16" hidden="1">
      <c r="D74" s="10"/>
      <c r="E74" s="10"/>
      <c r="F74" s="10"/>
      <c r="G74" s="10"/>
      <c r="H74" s="10">
        <v>-451</v>
      </c>
      <c r="I74" s="10"/>
      <c r="J74" s="10" t="s">
        <v>54</v>
      </c>
      <c r="K74" s="10"/>
      <c r="L74" s="10"/>
      <c r="M74" s="10"/>
      <c r="N74" s="10"/>
      <c r="O74" s="10"/>
      <c r="P74" s="11"/>
    </row>
    <row r="75" spans="2:16" hidden="1">
      <c r="D75" s="10"/>
      <c r="E75" s="10"/>
      <c r="F75" s="10"/>
      <c r="G75" s="10"/>
      <c r="H75" s="10">
        <f>78344-79160+165</f>
        <v>-651</v>
      </c>
      <c r="I75" s="10"/>
      <c r="J75" s="10" t="s">
        <v>55</v>
      </c>
      <c r="K75" s="10"/>
      <c r="L75" s="10"/>
      <c r="M75" s="10"/>
      <c r="N75" s="10"/>
      <c r="O75" s="10"/>
      <c r="P75" s="11"/>
    </row>
    <row r="76" spans="2:16" hidden="1">
      <c r="D76" s="10"/>
      <c r="E76" s="10"/>
      <c r="F76" s="10"/>
      <c r="G76" s="10"/>
      <c r="H76" s="10">
        <v>-165</v>
      </c>
      <c r="I76" s="10"/>
      <c r="J76" s="10" t="s">
        <v>56</v>
      </c>
      <c r="K76" s="10"/>
      <c r="L76" s="10"/>
      <c r="M76" s="10"/>
      <c r="N76" s="10"/>
      <c r="O76" s="10"/>
      <c r="P76" s="11"/>
    </row>
    <row r="77" spans="2:16" hidden="1">
      <c r="D77" s="10"/>
      <c r="E77" s="10"/>
      <c r="F77" s="10"/>
      <c r="G77" s="10"/>
      <c r="H77" s="10">
        <v>303</v>
      </c>
      <c r="I77" s="10"/>
      <c r="J77" s="10" t="s">
        <v>57</v>
      </c>
      <c r="K77" s="10"/>
      <c r="L77" s="10"/>
      <c r="M77" s="10"/>
      <c r="N77" s="10"/>
      <c r="O77" s="10"/>
      <c r="P77" s="11"/>
    </row>
    <row r="78" spans="2:16" hidden="1">
      <c r="D78" s="10"/>
      <c r="E78" s="10"/>
      <c r="F78" s="10"/>
      <c r="G78" s="10"/>
      <c r="H78" s="44">
        <f>SUM(H63:H77)</f>
        <v>3503</v>
      </c>
      <c r="I78" s="10"/>
      <c r="J78" s="10"/>
      <c r="K78" s="10"/>
      <c r="L78" s="10"/>
      <c r="M78" s="10"/>
      <c r="N78" s="10"/>
      <c r="O78" s="10"/>
      <c r="P78" s="11"/>
    </row>
    <row r="79" spans="2:16"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1"/>
    </row>
    <row r="80" spans="2:16"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1"/>
    </row>
    <row r="81" spans="4:16"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1"/>
    </row>
    <row r="82" spans="4:16"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1"/>
    </row>
    <row r="83" spans="4:16"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1"/>
    </row>
    <row r="84" spans="4:16"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1"/>
    </row>
    <row r="85" spans="4:16"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1"/>
    </row>
    <row r="86" spans="4:16"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1"/>
    </row>
    <row r="87" spans="4:16"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1"/>
    </row>
    <row r="88" spans="4:16"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1"/>
    </row>
    <row r="89" spans="4:16"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1"/>
    </row>
    <row r="90" spans="4:16"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1"/>
    </row>
    <row r="91" spans="4:16"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1"/>
    </row>
    <row r="92" spans="4:16"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1"/>
    </row>
    <row r="93" spans="4:16"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1"/>
    </row>
    <row r="94" spans="4:16"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1"/>
    </row>
    <row r="95" spans="4:16"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1"/>
    </row>
    <row r="96" spans="4:16"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1"/>
    </row>
    <row r="97" spans="4:16"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1"/>
    </row>
    <row r="98" spans="4:16"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1"/>
    </row>
    <row r="99" spans="4:16"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1"/>
    </row>
    <row r="100" spans="4:16"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1"/>
    </row>
    <row r="101" spans="4:16"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1"/>
    </row>
    <row r="102" spans="4:16"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1"/>
    </row>
    <row r="103" spans="4:16"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1"/>
    </row>
    <row r="104" spans="4:16"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1"/>
    </row>
    <row r="105" spans="4:16"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1"/>
    </row>
    <row r="106" spans="4:16"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1"/>
    </row>
    <row r="107" spans="4:16"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1"/>
    </row>
    <row r="108" spans="4:16"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1"/>
    </row>
    <row r="109" spans="4:16"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1"/>
    </row>
    <row r="110" spans="4:16"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1"/>
    </row>
    <row r="111" spans="4:16"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1"/>
    </row>
    <row r="112" spans="4:16"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1"/>
    </row>
    <row r="113" spans="4:16"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1"/>
    </row>
    <row r="114" spans="4:16"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1"/>
    </row>
    <row r="115" spans="4:16"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1"/>
    </row>
    <row r="116" spans="4:16"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1"/>
    </row>
    <row r="117" spans="4:16"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1"/>
    </row>
    <row r="118" spans="4:16"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1"/>
    </row>
    <row r="119" spans="4:16"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1"/>
    </row>
    <row r="120" spans="4:16"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1"/>
    </row>
    <row r="121" spans="4:16"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1"/>
    </row>
    <row r="122" spans="4:16"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1"/>
    </row>
    <row r="123" spans="4:16"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1"/>
    </row>
    <row r="124" spans="4:16"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1"/>
    </row>
    <row r="125" spans="4:16"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1"/>
    </row>
    <row r="126" spans="4:16"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1"/>
    </row>
    <row r="127" spans="4:16"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1"/>
    </row>
    <row r="128" spans="4:16"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1"/>
    </row>
    <row r="129" spans="4:16"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1"/>
    </row>
    <row r="130" spans="4:16"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1"/>
    </row>
    <row r="131" spans="4:16"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1"/>
    </row>
    <row r="132" spans="4:16"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1"/>
    </row>
    <row r="133" spans="4:16"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1"/>
    </row>
    <row r="134" spans="4:16"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1"/>
    </row>
    <row r="135" spans="4:16"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1"/>
    </row>
    <row r="136" spans="4:16"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1"/>
    </row>
    <row r="137" spans="4:16"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1"/>
    </row>
    <row r="138" spans="4:16"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1"/>
    </row>
    <row r="139" spans="4:16"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1"/>
    </row>
    <row r="140" spans="4:16"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1"/>
    </row>
    <row r="141" spans="4:16"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1"/>
    </row>
    <row r="142" spans="4:16"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1"/>
    </row>
    <row r="143" spans="4:16"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1"/>
    </row>
    <row r="144" spans="4:16"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1"/>
    </row>
    <row r="145" spans="4:16"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1"/>
    </row>
    <row r="146" spans="4:16"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1"/>
    </row>
    <row r="147" spans="4:16"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1"/>
    </row>
    <row r="148" spans="4:16"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1"/>
    </row>
    <row r="149" spans="4:16"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1"/>
    </row>
    <row r="150" spans="4:16"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1"/>
    </row>
    <row r="151" spans="4:16"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1"/>
    </row>
    <row r="152" spans="4:16"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1"/>
    </row>
    <row r="153" spans="4:16"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1"/>
    </row>
    <row r="154" spans="4:16"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1"/>
    </row>
    <row r="155" spans="4:16"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1"/>
    </row>
    <row r="156" spans="4:16"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1"/>
    </row>
    <row r="157" spans="4:16"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1"/>
    </row>
    <row r="158" spans="4:16"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1"/>
    </row>
    <row r="159" spans="4:16"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1"/>
    </row>
    <row r="160" spans="4:16"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1"/>
    </row>
    <row r="161" spans="4:16"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1"/>
    </row>
    <row r="162" spans="4:16"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1"/>
    </row>
    <row r="163" spans="4:16"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1"/>
    </row>
    <row r="164" spans="4:16"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1"/>
    </row>
    <row r="165" spans="4:16"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1"/>
    </row>
    <row r="166" spans="4:16">
      <c r="D166" s="10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1"/>
    </row>
    <row r="167" spans="4:16">
      <c r="D167" s="10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1"/>
    </row>
    <row r="168" spans="4:16">
      <c r="D168" s="10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1"/>
    </row>
    <row r="169" spans="4:16"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1"/>
    </row>
    <row r="170" spans="4:16">
      <c r="D170" s="10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1"/>
    </row>
    <row r="171" spans="4:16"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1"/>
    </row>
    <row r="172" spans="4:16"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1"/>
    </row>
    <row r="173" spans="4:16"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1"/>
    </row>
    <row r="174" spans="4:16"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1"/>
    </row>
    <row r="175" spans="4:16"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1"/>
    </row>
    <row r="176" spans="4:16"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1"/>
    </row>
    <row r="177" spans="4:16">
      <c r="D177" s="10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1"/>
    </row>
    <row r="178" spans="4:16">
      <c r="D178" s="10"/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1"/>
    </row>
    <row r="179" spans="4:16">
      <c r="D179" s="10"/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1"/>
    </row>
    <row r="180" spans="4:16"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1"/>
    </row>
    <row r="181" spans="4:16"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1"/>
    </row>
    <row r="182" spans="4:16">
      <c r="D182" s="10"/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1"/>
    </row>
    <row r="183" spans="4:16"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1"/>
    </row>
    <row r="184" spans="4:16">
      <c r="D184" s="10"/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1"/>
    </row>
    <row r="185" spans="4:16"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1"/>
    </row>
    <row r="186" spans="4:16">
      <c r="D186" s="10"/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1"/>
    </row>
    <row r="187" spans="4:16"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1"/>
    </row>
    <row r="188" spans="4:16">
      <c r="D188" s="10"/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1"/>
    </row>
    <row r="189" spans="4:16"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1"/>
    </row>
    <row r="190" spans="4:16">
      <c r="D190" s="10"/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1"/>
    </row>
    <row r="191" spans="4:16">
      <c r="D191" s="10"/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1"/>
    </row>
    <row r="192" spans="4:16"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1"/>
    </row>
    <row r="193" spans="4:16"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1"/>
    </row>
    <row r="194" spans="4:16"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1"/>
    </row>
    <row r="195" spans="4:16"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1"/>
    </row>
    <row r="196" spans="4:16">
      <c r="D196" s="10"/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1"/>
    </row>
    <row r="197" spans="4:16"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1"/>
    </row>
    <row r="198" spans="4:16">
      <c r="D198" s="10"/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1"/>
    </row>
    <row r="199" spans="4:16"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1"/>
    </row>
    <row r="200" spans="4:16">
      <c r="D200" s="10"/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1"/>
    </row>
    <row r="201" spans="4:16">
      <c r="D201" s="10"/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1"/>
    </row>
    <row r="202" spans="4:16">
      <c r="D202" s="10"/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1"/>
    </row>
    <row r="203" spans="4:16">
      <c r="D203" s="10"/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1"/>
    </row>
    <row r="204" spans="4:16">
      <c r="D204" s="10"/>
      <c r="E204" s="10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1"/>
    </row>
    <row r="205" spans="4:16">
      <c r="D205" s="10"/>
      <c r="E205" s="10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1"/>
    </row>
    <row r="206" spans="4:16">
      <c r="D206" s="10"/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1"/>
    </row>
    <row r="207" spans="4:16">
      <c r="D207" s="10"/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1"/>
    </row>
    <row r="208" spans="4:16">
      <c r="D208" s="10"/>
      <c r="E208" s="10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1"/>
    </row>
    <row r="209" spans="4:16">
      <c r="D209" s="10"/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1"/>
    </row>
    <row r="210" spans="4:16">
      <c r="D210" s="10"/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1"/>
    </row>
    <row r="211" spans="4:16">
      <c r="D211" s="10"/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1"/>
    </row>
    <row r="212" spans="4:16"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1"/>
    </row>
    <row r="213" spans="4:16">
      <c r="D213" s="10"/>
      <c r="E213" s="10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1"/>
    </row>
    <row r="214" spans="4:16">
      <c r="D214" s="10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1"/>
    </row>
    <row r="215" spans="4:16">
      <c r="D215" s="10"/>
      <c r="E215" s="10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1"/>
    </row>
    <row r="216" spans="4:16">
      <c r="D216" s="10"/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1"/>
    </row>
    <row r="217" spans="4:16">
      <c r="D217" s="10"/>
      <c r="E217" s="10"/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1"/>
    </row>
    <row r="218" spans="4:16">
      <c r="D218" s="10"/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1"/>
    </row>
    <row r="219" spans="4:16">
      <c r="D219" s="10"/>
      <c r="E219" s="10"/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1"/>
    </row>
    <row r="220" spans="4:16">
      <c r="D220" s="10"/>
      <c r="E220" s="10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1"/>
    </row>
    <row r="221" spans="4:16">
      <c r="D221" s="10"/>
      <c r="E221" s="10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1"/>
    </row>
    <row r="222" spans="4:16">
      <c r="D222" s="10"/>
      <c r="E222" s="10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1"/>
    </row>
    <row r="223" spans="4:16">
      <c r="D223" s="10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1"/>
    </row>
    <row r="224" spans="4:16">
      <c r="D224" s="10"/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1"/>
    </row>
    <row r="225" spans="4:16">
      <c r="D225" s="10"/>
      <c r="E225" s="10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1"/>
    </row>
    <row r="226" spans="4:16">
      <c r="D226" s="10"/>
      <c r="E226" s="10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1"/>
    </row>
    <row r="227" spans="4:16">
      <c r="D227" s="10"/>
      <c r="E227" s="10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1"/>
    </row>
    <row r="228" spans="4:16">
      <c r="D228" s="10"/>
      <c r="E228" s="10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1"/>
    </row>
    <row r="229" spans="4:16">
      <c r="D229" s="10"/>
      <c r="E229" s="10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1"/>
    </row>
    <row r="230" spans="4:16">
      <c r="D230" s="10"/>
      <c r="E230" s="10"/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1"/>
    </row>
    <row r="231" spans="4:16">
      <c r="D231" s="10"/>
      <c r="E231" s="10"/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1"/>
    </row>
    <row r="232" spans="4:16">
      <c r="D232" s="10"/>
      <c r="E232" s="10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1"/>
    </row>
    <row r="233" spans="4:16">
      <c r="D233" s="10"/>
      <c r="E233" s="10"/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1"/>
    </row>
    <row r="234" spans="4:16">
      <c r="D234" s="10"/>
      <c r="E234" s="10"/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1"/>
    </row>
    <row r="235" spans="4:16">
      <c r="D235" s="10"/>
      <c r="E235" s="10"/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1"/>
    </row>
    <row r="236" spans="4:16">
      <c r="D236" s="10"/>
      <c r="E236" s="10"/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1"/>
    </row>
    <row r="237" spans="4:16">
      <c r="D237" s="10"/>
      <c r="E237" s="10"/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1"/>
    </row>
    <row r="238" spans="4:16">
      <c r="D238" s="10"/>
      <c r="E238" s="10"/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1"/>
    </row>
    <row r="239" spans="4:16"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1"/>
    </row>
    <row r="240" spans="4:16"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1"/>
    </row>
    <row r="241" spans="4:16">
      <c r="D241" s="10"/>
      <c r="E241" s="10"/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11"/>
    </row>
    <row r="242" spans="4:16">
      <c r="D242" s="10"/>
      <c r="E242" s="10"/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1"/>
    </row>
    <row r="243" spans="4:16">
      <c r="D243" s="10"/>
      <c r="E243" s="10"/>
      <c r="F243" s="10"/>
      <c r="G243" s="10"/>
      <c r="H243" s="10"/>
      <c r="I243" s="10"/>
      <c r="J243" s="10"/>
      <c r="K243" s="10"/>
      <c r="L243" s="10"/>
      <c r="M243" s="10"/>
      <c r="N243" s="10"/>
      <c r="O243" s="10"/>
      <c r="P243" s="11"/>
    </row>
    <row r="244" spans="4:16">
      <c r="D244" s="10"/>
      <c r="E244" s="10"/>
      <c r="F244" s="10"/>
      <c r="G244" s="10"/>
      <c r="H244" s="10"/>
      <c r="I244" s="10"/>
      <c r="J244" s="10"/>
      <c r="K244" s="10"/>
      <c r="L244" s="10"/>
      <c r="M244" s="10"/>
      <c r="N244" s="10"/>
      <c r="O244" s="10"/>
      <c r="P244" s="11"/>
    </row>
    <row r="245" spans="4:16">
      <c r="D245" s="10"/>
      <c r="E245" s="10"/>
      <c r="F245" s="10"/>
      <c r="G245" s="10"/>
      <c r="H245" s="10"/>
      <c r="I245" s="10"/>
      <c r="J245" s="10"/>
      <c r="K245" s="10"/>
      <c r="L245" s="10"/>
      <c r="M245" s="10"/>
      <c r="N245" s="10"/>
      <c r="O245" s="10"/>
      <c r="P245" s="11"/>
    </row>
    <row r="246" spans="4:16">
      <c r="D246" s="10"/>
      <c r="E246" s="10"/>
      <c r="F246" s="10"/>
      <c r="G246" s="10"/>
      <c r="H246" s="10"/>
      <c r="I246" s="10"/>
      <c r="J246" s="10"/>
      <c r="K246" s="10"/>
      <c r="L246" s="10"/>
      <c r="M246" s="10"/>
      <c r="N246" s="10"/>
      <c r="O246" s="10"/>
      <c r="P246" s="11"/>
    </row>
    <row r="247" spans="4:16">
      <c r="D247" s="10"/>
      <c r="E247" s="10"/>
      <c r="F247" s="10"/>
      <c r="G247" s="10"/>
      <c r="H247" s="10"/>
      <c r="I247" s="10"/>
      <c r="J247" s="10"/>
      <c r="K247" s="10"/>
      <c r="L247" s="10"/>
      <c r="M247" s="10"/>
      <c r="N247" s="10"/>
      <c r="O247" s="10"/>
      <c r="P247" s="11"/>
    </row>
    <row r="248" spans="4:16">
      <c r="D248" s="10"/>
      <c r="E248" s="10"/>
      <c r="F248" s="10"/>
      <c r="G248" s="10"/>
      <c r="H248" s="10"/>
      <c r="I248" s="10"/>
      <c r="J248" s="10"/>
      <c r="K248" s="10"/>
      <c r="L248" s="10"/>
      <c r="M248" s="10"/>
      <c r="N248" s="10"/>
      <c r="O248" s="10"/>
      <c r="P248" s="11"/>
    </row>
    <row r="249" spans="4:16">
      <c r="D249" s="10"/>
      <c r="E249" s="10"/>
      <c r="F249" s="10"/>
      <c r="G249" s="10"/>
      <c r="H249" s="10"/>
      <c r="I249" s="10"/>
      <c r="J249" s="10"/>
      <c r="K249" s="10"/>
      <c r="L249" s="10"/>
      <c r="M249" s="10"/>
      <c r="N249" s="10"/>
      <c r="O249" s="10"/>
      <c r="P249" s="11"/>
    </row>
    <row r="250" spans="4:16">
      <c r="D250" s="10"/>
      <c r="E250" s="10"/>
      <c r="F250" s="10"/>
      <c r="G250" s="10"/>
      <c r="H250" s="10"/>
      <c r="I250" s="10"/>
      <c r="J250" s="10"/>
      <c r="K250" s="10"/>
      <c r="L250" s="10"/>
      <c r="M250" s="10"/>
      <c r="N250" s="10"/>
      <c r="O250" s="10"/>
      <c r="P250" s="11"/>
    </row>
    <row r="251" spans="4:16">
      <c r="D251" s="10"/>
      <c r="E251" s="10"/>
      <c r="F251" s="10"/>
      <c r="G251" s="10"/>
      <c r="H251" s="10"/>
      <c r="I251" s="10"/>
      <c r="J251" s="10"/>
      <c r="K251" s="10"/>
      <c r="L251" s="10"/>
      <c r="M251" s="10"/>
      <c r="N251" s="10"/>
      <c r="O251" s="10"/>
      <c r="P251" s="11"/>
    </row>
    <row r="252" spans="4:16">
      <c r="D252" s="10"/>
      <c r="E252" s="10"/>
      <c r="F252" s="10"/>
      <c r="G252" s="10"/>
      <c r="H252" s="10"/>
      <c r="I252" s="10"/>
      <c r="J252" s="10"/>
      <c r="K252" s="10"/>
      <c r="L252" s="10"/>
      <c r="M252" s="10"/>
      <c r="N252" s="10"/>
      <c r="O252" s="10"/>
      <c r="P252" s="11"/>
    </row>
    <row r="253" spans="4:16">
      <c r="D253" s="10"/>
      <c r="E253" s="10"/>
      <c r="F253" s="10"/>
      <c r="G253" s="10"/>
      <c r="H253" s="10"/>
      <c r="I253" s="10"/>
      <c r="J253" s="10"/>
      <c r="K253" s="10"/>
      <c r="L253" s="10"/>
      <c r="M253" s="10"/>
      <c r="N253" s="10"/>
      <c r="O253" s="10"/>
      <c r="P253" s="11"/>
    </row>
    <row r="254" spans="4:16">
      <c r="D254" s="10"/>
      <c r="E254" s="10"/>
      <c r="F254" s="10"/>
      <c r="G254" s="10"/>
      <c r="H254" s="10"/>
      <c r="I254" s="10"/>
      <c r="J254" s="10"/>
      <c r="K254" s="10"/>
      <c r="L254" s="10"/>
      <c r="M254" s="10"/>
      <c r="N254" s="10"/>
      <c r="O254" s="10"/>
      <c r="P254" s="11"/>
    </row>
    <row r="255" spans="4:16">
      <c r="D255" s="10"/>
      <c r="E255" s="10"/>
      <c r="F255" s="10"/>
      <c r="G255" s="10"/>
      <c r="H255" s="10"/>
      <c r="I255" s="10"/>
      <c r="J255" s="10"/>
      <c r="K255" s="10"/>
      <c r="L255" s="10"/>
      <c r="M255" s="10"/>
      <c r="N255" s="10"/>
      <c r="O255" s="10"/>
      <c r="P255" s="11"/>
    </row>
    <row r="256" spans="4:16">
      <c r="D256" s="10"/>
      <c r="E256" s="10"/>
      <c r="F256" s="10"/>
      <c r="G256" s="10"/>
      <c r="H256" s="10"/>
      <c r="I256" s="10"/>
      <c r="J256" s="10"/>
      <c r="K256" s="10"/>
      <c r="L256" s="10"/>
      <c r="M256" s="10"/>
      <c r="N256" s="10"/>
      <c r="O256" s="10"/>
      <c r="P256" s="11"/>
    </row>
    <row r="257" spans="4:16">
      <c r="D257" s="10"/>
      <c r="E257" s="10"/>
      <c r="F257" s="10"/>
      <c r="G257" s="10"/>
      <c r="H257" s="10"/>
      <c r="I257" s="10"/>
      <c r="J257" s="10"/>
      <c r="K257" s="10"/>
      <c r="L257" s="10"/>
      <c r="M257" s="10"/>
      <c r="N257" s="10"/>
      <c r="O257" s="10"/>
      <c r="P257" s="11"/>
    </row>
    <row r="258" spans="4:16">
      <c r="D258" s="10"/>
      <c r="E258" s="10"/>
      <c r="F258" s="10"/>
      <c r="G258" s="10"/>
      <c r="H258" s="10"/>
      <c r="I258" s="10"/>
      <c r="J258" s="10"/>
      <c r="K258" s="10"/>
      <c r="L258" s="10"/>
      <c r="M258" s="10"/>
      <c r="N258" s="10"/>
      <c r="O258" s="10"/>
      <c r="P258" s="11"/>
    </row>
    <row r="259" spans="4:16">
      <c r="D259" s="10"/>
      <c r="E259" s="10"/>
      <c r="F259" s="10"/>
      <c r="G259" s="10"/>
      <c r="H259" s="10"/>
      <c r="I259" s="10"/>
      <c r="J259" s="10"/>
      <c r="K259" s="10"/>
      <c r="L259" s="10"/>
      <c r="M259" s="10"/>
      <c r="N259" s="10"/>
      <c r="O259" s="10"/>
      <c r="P259" s="11"/>
    </row>
    <row r="260" spans="4:16">
      <c r="D260" s="10"/>
      <c r="E260" s="10"/>
      <c r="F260" s="10"/>
      <c r="G260" s="10"/>
      <c r="H260" s="10"/>
      <c r="I260" s="10"/>
      <c r="J260" s="10"/>
      <c r="K260" s="10"/>
      <c r="L260" s="10"/>
      <c r="M260" s="10"/>
      <c r="N260" s="10"/>
      <c r="O260" s="10"/>
      <c r="P260" s="11"/>
    </row>
    <row r="261" spans="4:16">
      <c r="D261" s="10"/>
      <c r="E261" s="10"/>
      <c r="F261" s="10"/>
      <c r="G261" s="10"/>
      <c r="H261" s="10"/>
      <c r="I261" s="10"/>
      <c r="J261" s="10"/>
      <c r="K261" s="10"/>
      <c r="L261" s="10"/>
      <c r="M261" s="10"/>
      <c r="N261" s="10"/>
      <c r="O261" s="10"/>
      <c r="P261" s="11"/>
    </row>
    <row r="262" spans="4:16">
      <c r="D262" s="10"/>
      <c r="E262" s="10"/>
      <c r="F262" s="10"/>
      <c r="G262" s="10"/>
      <c r="H262" s="10"/>
      <c r="I262" s="10"/>
      <c r="J262" s="10"/>
      <c r="K262" s="10"/>
      <c r="L262" s="10"/>
      <c r="M262" s="10"/>
      <c r="N262" s="10"/>
      <c r="O262" s="10"/>
      <c r="P262" s="11"/>
    </row>
    <row r="263" spans="4:16">
      <c r="D263" s="10"/>
      <c r="E263" s="10"/>
      <c r="F263" s="10"/>
      <c r="G263" s="10"/>
      <c r="H263" s="10"/>
      <c r="I263" s="10"/>
      <c r="J263" s="10"/>
      <c r="K263" s="10"/>
      <c r="L263" s="10"/>
      <c r="M263" s="10"/>
      <c r="N263" s="10"/>
      <c r="O263" s="10"/>
      <c r="P263" s="11"/>
    </row>
    <row r="264" spans="4:16">
      <c r="D264" s="10"/>
      <c r="E264" s="10"/>
      <c r="F264" s="10"/>
      <c r="G264" s="10"/>
      <c r="H264" s="10"/>
      <c r="I264" s="10"/>
      <c r="J264" s="10"/>
      <c r="K264" s="10"/>
      <c r="L264" s="10"/>
      <c r="M264" s="10"/>
      <c r="N264" s="10"/>
      <c r="O264" s="10"/>
      <c r="P264" s="11"/>
    </row>
    <row r="265" spans="4:16">
      <c r="D265" s="10"/>
      <c r="E265" s="10"/>
      <c r="F265" s="10"/>
      <c r="G265" s="10"/>
      <c r="H265" s="10"/>
      <c r="I265" s="10"/>
      <c r="J265" s="10"/>
      <c r="K265" s="10"/>
      <c r="L265" s="10"/>
      <c r="M265" s="10"/>
      <c r="N265" s="10"/>
      <c r="O265" s="10"/>
      <c r="P265" s="11"/>
    </row>
    <row r="266" spans="4:16">
      <c r="D266" s="10"/>
      <c r="E266" s="10"/>
      <c r="F266" s="10"/>
      <c r="G266" s="10"/>
      <c r="H266" s="10"/>
      <c r="I266" s="10"/>
      <c r="J266" s="10"/>
      <c r="K266" s="10"/>
      <c r="L266" s="10"/>
      <c r="M266" s="10"/>
      <c r="N266" s="10"/>
      <c r="O266" s="10"/>
      <c r="P266" s="11"/>
    </row>
    <row r="267" spans="4:16">
      <c r="D267" s="10"/>
      <c r="E267" s="10"/>
      <c r="F267" s="10"/>
      <c r="G267" s="10"/>
      <c r="H267" s="10"/>
      <c r="I267" s="10"/>
      <c r="J267" s="10"/>
      <c r="K267" s="10"/>
      <c r="L267" s="10"/>
      <c r="M267" s="10"/>
      <c r="N267" s="10"/>
      <c r="O267" s="10"/>
      <c r="P267" s="11"/>
    </row>
    <row r="268" spans="4:16">
      <c r="D268" s="10"/>
      <c r="E268" s="10"/>
      <c r="F268" s="10"/>
      <c r="G268" s="10"/>
      <c r="H268" s="10"/>
      <c r="I268" s="10"/>
      <c r="J268" s="10"/>
      <c r="K268" s="10"/>
      <c r="L268" s="10"/>
      <c r="M268" s="10"/>
      <c r="N268" s="10"/>
      <c r="O268" s="10"/>
      <c r="P268" s="11"/>
    </row>
    <row r="269" spans="4:16">
      <c r="D269" s="10"/>
      <c r="E269" s="10"/>
      <c r="F269" s="10"/>
      <c r="G269" s="10"/>
      <c r="H269" s="10"/>
      <c r="I269" s="10"/>
      <c r="J269" s="10"/>
      <c r="K269" s="10"/>
      <c r="L269" s="10"/>
      <c r="M269" s="10"/>
      <c r="N269" s="10"/>
      <c r="O269" s="10"/>
      <c r="P269" s="11"/>
    </row>
    <row r="270" spans="4:16">
      <c r="D270" s="10"/>
      <c r="E270" s="10"/>
      <c r="F270" s="10"/>
      <c r="G270" s="10"/>
      <c r="H270" s="10"/>
      <c r="I270" s="10"/>
      <c r="J270" s="10"/>
      <c r="K270" s="10"/>
      <c r="L270" s="10"/>
      <c r="M270" s="10"/>
      <c r="N270" s="10"/>
      <c r="O270" s="10"/>
      <c r="P270" s="11"/>
    </row>
    <row r="271" spans="4:16">
      <c r="D271" s="10"/>
      <c r="E271" s="10"/>
      <c r="F271" s="10"/>
      <c r="G271" s="10"/>
      <c r="H271" s="10"/>
      <c r="I271" s="10"/>
      <c r="J271" s="10"/>
      <c r="K271" s="10"/>
      <c r="L271" s="10"/>
      <c r="M271" s="10"/>
      <c r="N271" s="10"/>
      <c r="O271" s="10"/>
      <c r="P271" s="11"/>
    </row>
    <row r="272" spans="4:16">
      <c r="D272" s="10"/>
      <c r="E272" s="10"/>
      <c r="F272" s="10"/>
      <c r="G272" s="10"/>
      <c r="H272" s="10"/>
      <c r="I272" s="10"/>
      <c r="J272" s="10"/>
      <c r="K272" s="10"/>
      <c r="L272" s="10"/>
      <c r="M272" s="10"/>
      <c r="N272" s="10"/>
      <c r="O272" s="10"/>
      <c r="P272" s="11"/>
    </row>
    <row r="273" spans="4:16">
      <c r="D273" s="10"/>
      <c r="E273" s="10"/>
      <c r="F273" s="10"/>
      <c r="G273" s="10"/>
      <c r="H273" s="10"/>
      <c r="I273" s="10"/>
      <c r="J273" s="10"/>
      <c r="K273" s="10"/>
      <c r="L273" s="10"/>
      <c r="M273" s="10"/>
      <c r="N273" s="10"/>
      <c r="O273" s="10"/>
      <c r="P273" s="11"/>
    </row>
    <row r="274" spans="4:16">
      <c r="D274" s="10"/>
      <c r="E274" s="10"/>
      <c r="F274" s="10"/>
      <c r="G274" s="10"/>
      <c r="H274" s="10"/>
      <c r="I274" s="10"/>
      <c r="J274" s="10"/>
      <c r="K274" s="10"/>
      <c r="L274" s="10"/>
      <c r="M274" s="10"/>
      <c r="N274" s="10"/>
      <c r="O274" s="10"/>
      <c r="P274" s="11"/>
    </row>
    <row r="275" spans="4:16">
      <c r="D275" s="10"/>
      <c r="E275" s="10"/>
      <c r="F275" s="10"/>
      <c r="G275" s="10"/>
      <c r="H275" s="10"/>
      <c r="I275" s="10"/>
      <c r="J275" s="10"/>
      <c r="K275" s="10"/>
      <c r="L275" s="10"/>
      <c r="M275" s="10"/>
      <c r="N275" s="10"/>
      <c r="O275" s="10"/>
      <c r="P275" s="11"/>
    </row>
    <row r="276" spans="4:16">
      <c r="D276" s="10"/>
      <c r="E276" s="10"/>
      <c r="F276" s="10"/>
      <c r="G276" s="10"/>
      <c r="H276" s="10"/>
      <c r="I276" s="10"/>
      <c r="J276" s="10"/>
      <c r="K276" s="10"/>
      <c r="L276" s="10"/>
      <c r="M276" s="10"/>
      <c r="N276" s="10"/>
      <c r="O276" s="10"/>
      <c r="P276" s="11"/>
    </row>
    <row r="277" spans="4:16">
      <c r="D277" s="10"/>
      <c r="E277" s="10"/>
      <c r="F277" s="10"/>
      <c r="G277" s="10"/>
      <c r="H277" s="10"/>
      <c r="I277" s="10"/>
      <c r="J277" s="10"/>
      <c r="K277" s="10"/>
      <c r="L277" s="10"/>
      <c r="M277" s="10"/>
      <c r="N277" s="10"/>
      <c r="O277" s="10"/>
      <c r="P277" s="11"/>
    </row>
    <row r="278" spans="4:16">
      <c r="D278" s="10"/>
      <c r="E278" s="10"/>
      <c r="F278" s="10"/>
      <c r="G278" s="10"/>
      <c r="H278" s="10"/>
      <c r="I278" s="10"/>
      <c r="J278" s="10"/>
      <c r="K278" s="10"/>
      <c r="L278" s="10"/>
      <c r="M278" s="10"/>
      <c r="N278" s="10"/>
      <c r="O278" s="10"/>
      <c r="P278" s="11"/>
    </row>
    <row r="279" spans="4:16">
      <c r="D279" s="10"/>
      <c r="E279" s="10"/>
      <c r="F279" s="10"/>
      <c r="G279" s="10"/>
      <c r="H279" s="10"/>
      <c r="I279" s="10"/>
      <c r="J279" s="10"/>
      <c r="K279" s="10"/>
      <c r="L279" s="10"/>
      <c r="M279" s="10"/>
      <c r="N279" s="10"/>
      <c r="O279" s="10"/>
      <c r="P279" s="11"/>
    </row>
    <row r="280" spans="4:16">
      <c r="D280" s="10"/>
      <c r="E280" s="10"/>
      <c r="F280" s="10"/>
      <c r="G280" s="10"/>
      <c r="H280" s="10"/>
      <c r="I280" s="10"/>
      <c r="J280" s="10"/>
      <c r="K280" s="10"/>
      <c r="L280" s="10"/>
      <c r="M280" s="10"/>
      <c r="N280" s="10"/>
      <c r="O280" s="10"/>
      <c r="P280" s="11"/>
    </row>
    <row r="281" spans="4:16">
      <c r="D281" s="10"/>
      <c r="E281" s="10"/>
      <c r="F281" s="10"/>
      <c r="G281" s="10"/>
      <c r="H281" s="10"/>
      <c r="I281" s="10"/>
      <c r="J281" s="10"/>
      <c r="K281" s="10"/>
      <c r="L281" s="10"/>
      <c r="M281" s="10"/>
      <c r="N281" s="10"/>
      <c r="O281" s="10"/>
      <c r="P281" s="11"/>
    </row>
    <row r="282" spans="4:16">
      <c r="D282" s="10"/>
      <c r="E282" s="10"/>
      <c r="F282" s="10"/>
      <c r="G282" s="10"/>
      <c r="H282" s="10"/>
      <c r="I282" s="10"/>
      <c r="J282" s="10"/>
      <c r="K282" s="10"/>
      <c r="L282" s="10"/>
      <c r="M282" s="10"/>
      <c r="N282" s="10"/>
      <c r="O282" s="10"/>
      <c r="P282" s="11"/>
    </row>
    <row r="283" spans="4:16">
      <c r="D283" s="10"/>
      <c r="E283" s="10"/>
      <c r="F283" s="10"/>
      <c r="G283" s="10"/>
      <c r="H283" s="10"/>
      <c r="I283" s="10"/>
      <c r="J283" s="10"/>
      <c r="K283" s="10"/>
      <c r="L283" s="10"/>
      <c r="M283" s="10"/>
      <c r="N283" s="10"/>
      <c r="O283" s="10"/>
      <c r="P283" s="11"/>
    </row>
    <row r="284" spans="4:16">
      <c r="D284" s="10"/>
      <c r="E284" s="10"/>
      <c r="F284" s="10"/>
      <c r="G284" s="10"/>
      <c r="H284" s="10"/>
      <c r="I284" s="10"/>
      <c r="J284" s="10"/>
      <c r="K284" s="10"/>
      <c r="L284" s="10"/>
      <c r="M284" s="10"/>
      <c r="N284" s="10"/>
      <c r="O284" s="10"/>
      <c r="P284" s="11"/>
    </row>
    <row r="285" spans="4:16">
      <c r="D285" s="10"/>
      <c r="E285" s="10"/>
      <c r="F285" s="10"/>
      <c r="G285" s="10"/>
      <c r="H285" s="10"/>
      <c r="I285" s="10"/>
      <c r="J285" s="10"/>
      <c r="K285" s="10"/>
      <c r="L285" s="10"/>
      <c r="M285" s="10"/>
      <c r="N285" s="10"/>
      <c r="O285" s="10"/>
      <c r="P285" s="11"/>
    </row>
    <row r="286" spans="4:16">
      <c r="D286" s="10"/>
      <c r="E286" s="10"/>
      <c r="F286" s="10"/>
      <c r="G286" s="10"/>
      <c r="H286" s="10"/>
      <c r="I286" s="10"/>
      <c r="J286" s="10"/>
      <c r="K286" s="10"/>
      <c r="L286" s="10"/>
      <c r="M286" s="10"/>
      <c r="N286" s="10"/>
      <c r="O286" s="10"/>
      <c r="P286" s="11"/>
    </row>
    <row r="287" spans="4:16">
      <c r="D287" s="10"/>
      <c r="E287" s="10"/>
      <c r="F287" s="10"/>
      <c r="G287" s="10"/>
      <c r="H287" s="10"/>
      <c r="I287" s="10"/>
      <c r="J287" s="10"/>
      <c r="K287" s="10"/>
      <c r="L287" s="10"/>
      <c r="M287" s="10"/>
      <c r="N287" s="10"/>
      <c r="O287" s="10"/>
      <c r="P287" s="11"/>
    </row>
    <row r="288" spans="4:16">
      <c r="D288" s="10"/>
      <c r="E288" s="10"/>
      <c r="F288" s="10"/>
      <c r="G288" s="10"/>
      <c r="H288" s="10"/>
      <c r="I288" s="10"/>
      <c r="J288" s="10"/>
      <c r="K288" s="10"/>
      <c r="L288" s="10"/>
      <c r="M288" s="10"/>
      <c r="N288" s="10"/>
      <c r="O288" s="10"/>
      <c r="P288" s="11"/>
    </row>
    <row r="289" spans="4:16">
      <c r="D289" s="10"/>
      <c r="E289" s="10"/>
      <c r="F289" s="10"/>
      <c r="G289" s="10"/>
      <c r="H289" s="10"/>
      <c r="I289" s="10"/>
      <c r="J289" s="10"/>
      <c r="K289" s="10"/>
      <c r="L289" s="10"/>
      <c r="M289" s="10"/>
      <c r="N289" s="10"/>
      <c r="O289" s="10"/>
      <c r="P289" s="11"/>
    </row>
    <row r="290" spans="4:16">
      <c r="D290" s="10"/>
      <c r="E290" s="10"/>
      <c r="F290" s="10"/>
      <c r="G290" s="10"/>
      <c r="H290" s="10"/>
      <c r="I290" s="10"/>
      <c r="J290" s="10"/>
      <c r="K290" s="10"/>
      <c r="L290" s="10"/>
      <c r="M290" s="10"/>
      <c r="N290" s="10"/>
      <c r="O290" s="10"/>
      <c r="P290" s="11"/>
    </row>
    <row r="291" spans="4:16">
      <c r="D291" s="10"/>
      <c r="E291" s="10"/>
      <c r="F291" s="10"/>
      <c r="G291" s="10"/>
      <c r="H291" s="10"/>
      <c r="I291" s="10"/>
      <c r="J291" s="10"/>
      <c r="K291" s="10"/>
      <c r="L291" s="10"/>
      <c r="M291" s="10"/>
      <c r="N291" s="10"/>
      <c r="O291" s="10"/>
      <c r="P291" s="11"/>
    </row>
    <row r="292" spans="4:16">
      <c r="D292" s="10"/>
      <c r="E292" s="10"/>
      <c r="F292" s="10"/>
      <c r="G292" s="10"/>
      <c r="H292" s="10"/>
      <c r="I292" s="10"/>
      <c r="J292" s="10"/>
      <c r="K292" s="10"/>
      <c r="L292" s="10"/>
      <c r="M292" s="10"/>
      <c r="N292" s="10"/>
      <c r="O292" s="10"/>
      <c r="P292" s="11"/>
    </row>
    <row r="293" spans="4:16">
      <c r="D293" s="10"/>
      <c r="E293" s="10"/>
      <c r="F293" s="10"/>
      <c r="G293" s="10"/>
      <c r="H293" s="10"/>
      <c r="I293" s="10"/>
      <c r="J293" s="10"/>
      <c r="K293" s="10"/>
      <c r="L293" s="10"/>
      <c r="M293" s="10"/>
      <c r="N293" s="10"/>
      <c r="O293" s="10"/>
      <c r="P293" s="11"/>
    </row>
    <row r="294" spans="4:16">
      <c r="D294" s="10"/>
      <c r="E294" s="10"/>
      <c r="F294" s="10"/>
      <c r="G294" s="10"/>
      <c r="H294" s="10"/>
      <c r="I294" s="10"/>
      <c r="J294" s="10"/>
      <c r="K294" s="10"/>
      <c r="L294" s="10"/>
      <c r="M294" s="10"/>
      <c r="N294" s="10"/>
      <c r="O294" s="10"/>
      <c r="P294" s="11"/>
    </row>
    <row r="295" spans="4:16">
      <c r="D295" s="10"/>
      <c r="E295" s="10"/>
      <c r="F295" s="10"/>
      <c r="G295" s="10"/>
      <c r="H295" s="10"/>
      <c r="I295" s="10"/>
      <c r="J295" s="10"/>
      <c r="K295" s="10"/>
      <c r="L295" s="10"/>
      <c r="M295" s="10"/>
      <c r="N295" s="10"/>
      <c r="O295" s="10"/>
      <c r="P295" s="11"/>
    </row>
    <row r="296" spans="4:16">
      <c r="D296" s="10"/>
      <c r="E296" s="10"/>
      <c r="F296" s="10"/>
      <c r="G296" s="10"/>
      <c r="H296" s="10"/>
      <c r="I296" s="10"/>
      <c r="J296" s="10"/>
      <c r="K296" s="10"/>
      <c r="L296" s="10"/>
      <c r="M296" s="10"/>
      <c r="N296" s="10"/>
      <c r="O296" s="10"/>
      <c r="P296" s="11"/>
    </row>
    <row r="297" spans="4:16">
      <c r="D297" s="10"/>
      <c r="E297" s="10"/>
      <c r="F297" s="10"/>
      <c r="G297" s="10"/>
      <c r="H297" s="10"/>
      <c r="I297" s="10"/>
      <c r="J297" s="10"/>
      <c r="K297" s="10"/>
      <c r="L297" s="10"/>
      <c r="M297" s="10"/>
      <c r="N297" s="10"/>
      <c r="O297" s="10"/>
      <c r="P297" s="11"/>
    </row>
    <row r="298" spans="4:16">
      <c r="D298" s="10"/>
      <c r="E298" s="10"/>
      <c r="F298" s="10"/>
      <c r="G298" s="10"/>
      <c r="H298" s="10"/>
      <c r="I298" s="10"/>
      <c r="J298" s="10"/>
      <c r="K298" s="10"/>
      <c r="L298" s="10"/>
      <c r="M298" s="10"/>
      <c r="N298" s="10"/>
      <c r="O298" s="10"/>
      <c r="P298" s="11"/>
    </row>
    <row r="299" spans="4:16">
      <c r="D299" s="10"/>
      <c r="E299" s="10"/>
      <c r="F299" s="10"/>
      <c r="G299" s="10"/>
      <c r="H299" s="10"/>
      <c r="I299" s="10"/>
      <c r="J299" s="10"/>
      <c r="K299" s="10"/>
      <c r="L299" s="10"/>
      <c r="M299" s="10"/>
      <c r="N299" s="10"/>
      <c r="O299" s="10"/>
      <c r="P299" s="11"/>
    </row>
    <row r="300" spans="4:16">
      <c r="D300" s="10"/>
      <c r="E300" s="10"/>
      <c r="F300" s="10"/>
      <c r="G300" s="10"/>
      <c r="H300" s="10"/>
      <c r="I300" s="10"/>
      <c r="J300" s="10"/>
      <c r="K300" s="10"/>
      <c r="L300" s="10"/>
      <c r="M300" s="10"/>
      <c r="N300" s="10"/>
      <c r="O300" s="10"/>
      <c r="P300" s="11"/>
    </row>
    <row r="301" spans="4:16">
      <c r="D301" s="10"/>
      <c r="E301" s="10"/>
      <c r="F301" s="10"/>
      <c r="G301" s="10"/>
      <c r="H301" s="10"/>
      <c r="I301" s="10"/>
      <c r="J301" s="10"/>
      <c r="K301" s="10"/>
      <c r="L301" s="10"/>
      <c r="M301" s="10"/>
      <c r="N301" s="10"/>
      <c r="O301" s="10"/>
      <c r="P301" s="11"/>
    </row>
    <row r="302" spans="4:16">
      <c r="D302" s="10"/>
      <c r="E302" s="10"/>
      <c r="F302" s="10"/>
      <c r="G302" s="10"/>
      <c r="H302" s="10"/>
      <c r="I302" s="10"/>
      <c r="J302" s="10"/>
      <c r="K302" s="10"/>
      <c r="L302" s="10"/>
      <c r="M302" s="10"/>
      <c r="N302" s="10"/>
      <c r="O302" s="10"/>
      <c r="P302" s="11"/>
    </row>
    <row r="303" spans="4:16">
      <c r="D303" s="10"/>
      <c r="E303" s="10"/>
      <c r="F303" s="10"/>
      <c r="G303" s="10"/>
      <c r="H303" s="10"/>
      <c r="I303" s="10"/>
      <c r="J303" s="10"/>
      <c r="K303" s="10"/>
      <c r="L303" s="10"/>
      <c r="M303" s="10"/>
      <c r="N303" s="10"/>
      <c r="O303" s="10"/>
      <c r="P303" s="11"/>
    </row>
    <row r="304" spans="4:16">
      <c r="D304" s="10"/>
      <c r="E304" s="10"/>
      <c r="F304" s="10"/>
      <c r="G304" s="10"/>
      <c r="H304" s="10"/>
      <c r="I304" s="10"/>
      <c r="J304" s="10"/>
      <c r="K304" s="10"/>
      <c r="L304" s="10"/>
      <c r="M304" s="10"/>
      <c r="N304" s="10"/>
      <c r="O304" s="10"/>
      <c r="P304" s="11"/>
    </row>
    <row r="305" spans="4:16">
      <c r="D305" s="10"/>
      <c r="E305" s="10"/>
      <c r="F305" s="10"/>
      <c r="G305" s="10"/>
      <c r="H305" s="10"/>
      <c r="I305" s="10"/>
      <c r="J305" s="10"/>
      <c r="K305" s="10"/>
      <c r="L305" s="10"/>
      <c r="M305" s="10"/>
      <c r="N305" s="10"/>
      <c r="O305" s="10"/>
      <c r="P305" s="11"/>
    </row>
    <row r="306" spans="4:16">
      <c r="D306" s="10"/>
      <c r="E306" s="10"/>
      <c r="F306" s="10"/>
      <c r="G306" s="10"/>
      <c r="H306" s="10"/>
      <c r="I306" s="10"/>
      <c r="J306" s="10"/>
      <c r="K306" s="10"/>
      <c r="L306" s="10"/>
      <c r="M306" s="10"/>
      <c r="N306" s="10"/>
      <c r="O306" s="10"/>
      <c r="P306" s="11"/>
    </row>
    <row r="307" spans="4:16">
      <c r="D307" s="10"/>
      <c r="E307" s="10"/>
      <c r="F307" s="10"/>
      <c r="G307" s="10"/>
      <c r="H307" s="10"/>
      <c r="I307" s="10"/>
      <c r="J307" s="10"/>
      <c r="K307" s="10"/>
      <c r="L307" s="10"/>
      <c r="M307" s="10"/>
      <c r="N307" s="10"/>
      <c r="O307" s="10"/>
      <c r="P307" s="11"/>
    </row>
    <row r="308" spans="4:16">
      <c r="D308" s="10"/>
      <c r="E308" s="10"/>
      <c r="F308" s="10"/>
      <c r="G308" s="10"/>
      <c r="H308" s="10"/>
      <c r="I308" s="10"/>
      <c r="J308" s="10"/>
      <c r="K308" s="10"/>
      <c r="L308" s="10"/>
      <c r="M308" s="10"/>
      <c r="N308" s="10"/>
      <c r="O308" s="10"/>
      <c r="P308" s="11"/>
    </row>
    <row r="309" spans="4:16">
      <c r="D309" s="10"/>
      <c r="E309" s="10"/>
      <c r="F309" s="10"/>
      <c r="G309" s="10"/>
      <c r="H309" s="10"/>
      <c r="I309" s="10"/>
      <c r="J309" s="10"/>
      <c r="K309" s="10"/>
      <c r="L309" s="10"/>
      <c r="M309" s="10"/>
      <c r="N309" s="10"/>
      <c r="O309" s="10"/>
      <c r="P309" s="11"/>
    </row>
    <row r="310" spans="4:16">
      <c r="D310" s="10"/>
      <c r="E310" s="10"/>
      <c r="F310" s="10"/>
      <c r="G310" s="10"/>
      <c r="H310" s="10"/>
      <c r="I310" s="10"/>
      <c r="J310" s="10"/>
      <c r="K310" s="10"/>
      <c r="L310" s="10"/>
      <c r="M310" s="10"/>
      <c r="N310" s="10"/>
      <c r="O310" s="10"/>
      <c r="P310" s="11"/>
    </row>
    <row r="311" spans="4:16">
      <c r="D311" s="10"/>
      <c r="E311" s="10"/>
      <c r="F311" s="10"/>
      <c r="G311" s="10"/>
      <c r="H311" s="10"/>
      <c r="I311" s="10"/>
      <c r="J311" s="10"/>
      <c r="K311" s="10"/>
      <c r="L311" s="10"/>
      <c r="M311" s="10"/>
      <c r="N311" s="10"/>
      <c r="O311" s="10"/>
      <c r="P311" s="11"/>
    </row>
    <row r="312" spans="4:16">
      <c r="D312" s="10"/>
      <c r="E312" s="10"/>
      <c r="F312" s="10"/>
      <c r="G312" s="10"/>
      <c r="H312" s="10"/>
      <c r="I312" s="10"/>
      <c r="J312" s="10"/>
      <c r="K312" s="10"/>
      <c r="L312" s="10"/>
      <c r="M312" s="10"/>
      <c r="N312" s="10"/>
      <c r="O312" s="10"/>
      <c r="P312" s="11"/>
    </row>
    <row r="313" spans="4:16">
      <c r="D313" s="10"/>
      <c r="E313" s="10"/>
      <c r="F313" s="10"/>
      <c r="G313" s="10"/>
      <c r="H313" s="10"/>
      <c r="I313" s="10"/>
      <c r="J313" s="10"/>
      <c r="K313" s="10"/>
      <c r="L313" s="10"/>
      <c r="M313" s="10"/>
      <c r="N313" s="10"/>
      <c r="O313" s="10"/>
      <c r="P313" s="11"/>
    </row>
    <row r="314" spans="4:16">
      <c r="D314" s="10"/>
      <c r="E314" s="10"/>
      <c r="F314" s="10"/>
      <c r="G314" s="10"/>
      <c r="H314" s="10"/>
      <c r="I314" s="10"/>
      <c r="J314" s="10"/>
      <c r="K314" s="10"/>
      <c r="L314" s="10"/>
      <c r="M314" s="10"/>
      <c r="N314" s="10"/>
      <c r="O314" s="10"/>
      <c r="P314" s="11"/>
    </row>
    <row r="315" spans="4:16">
      <c r="D315" s="10"/>
      <c r="E315" s="10"/>
      <c r="F315" s="10"/>
      <c r="G315" s="10"/>
      <c r="H315" s="10"/>
      <c r="I315" s="10"/>
      <c r="J315" s="10"/>
      <c r="K315" s="10"/>
      <c r="L315" s="10"/>
      <c r="M315" s="10"/>
      <c r="N315" s="10"/>
      <c r="O315" s="10"/>
      <c r="P315" s="11"/>
    </row>
    <row r="316" spans="4:16">
      <c r="D316" s="10"/>
      <c r="E316" s="10"/>
      <c r="F316" s="10"/>
      <c r="G316" s="10"/>
      <c r="H316" s="10"/>
      <c r="I316" s="10"/>
      <c r="J316" s="10"/>
      <c r="K316" s="10"/>
      <c r="L316" s="10"/>
      <c r="M316" s="10"/>
      <c r="N316" s="10"/>
      <c r="O316" s="10"/>
      <c r="P316" s="11"/>
    </row>
    <row r="317" spans="4:16">
      <c r="D317" s="10"/>
      <c r="E317" s="10"/>
      <c r="F317" s="10"/>
      <c r="G317" s="10"/>
      <c r="H317" s="10"/>
      <c r="I317" s="10"/>
      <c r="J317" s="10"/>
      <c r="K317" s="10"/>
      <c r="L317" s="10"/>
      <c r="M317" s="10"/>
      <c r="N317" s="10"/>
      <c r="O317" s="10"/>
      <c r="P317" s="11"/>
    </row>
    <row r="318" spans="4:16">
      <c r="D318" s="10"/>
      <c r="E318" s="10"/>
      <c r="F318" s="10"/>
      <c r="G318" s="10"/>
      <c r="H318" s="10"/>
      <c r="I318" s="10"/>
      <c r="J318" s="10"/>
      <c r="K318" s="10"/>
      <c r="L318" s="10"/>
      <c r="M318" s="10"/>
      <c r="N318" s="10"/>
      <c r="O318" s="10"/>
      <c r="P318" s="11"/>
    </row>
    <row r="319" spans="4:16">
      <c r="D319" s="10"/>
      <c r="E319" s="10"/>
      <c r="F319" s="10"/>
      <c r="G319" s="10"/>
      <c r="H319" s="10"/>
      <c r="I319" s="10"/>
      <c r="J319" s="10"/>
      <c r="K319" s="10"/>
      <c r="L319" s="10"/>
      <c r="M319" s="10"/>
      <c r="N319" s="10"/>
      <c r="O319" s="10"/>
      <c r="P319" s="11"/>
    </row>
    <row r="320" spans="4:16">
      <c r="D320" s="10"/>
      <c r="E320" s="10"/>
      <c r="F320" s="10"/>
      <c r="G320" s="10"/>
      <c r="H320" s="10"/>
      <c r="I320" s="10"/>
      <c r="J320" s="10"/>
      <c r="K320" s="10"/>
      <c r="L320" s="10"/>
      <c r="M320" s="10"/>
      <c r="N320" s="10"/>
      <c r="O320" s="10"/>
      <c r="P320" s="11"/>
    </row>
    <row r="321" spans="4:16">
      <c r="D321" s="10"/>
      <c r="E321" s="10"/>
      <c r="F321" s="10"/>
      <c r="G321" s="10"/>
      <c r="H321" s="10"/>
      <c r="I321" s="10"/>
      <c r="J321" s="10"/>
      <c r="K321" s="10"/>
      <c r="L321" s="10"/>
      <c r="M321" s="10"/>
      <c r="N321" s="10"/>
      <c r="O321" s="10"/>
      <c r="P321" s="11"/>
    </row>
    <row r="322" spans="4:16">
      <c r="D322" s="10"/>
      <c r="E322" s="10"/>
      <c r="F322" s="10"/>
      <c r="G322" s="10"/>
      <c r="H322" s="10"/>
      <c r="I322" s="10"/>
      <c r="J322" s="10"/>
      <c r="K322" s="10"/>
      <c r="L322" s="10"/>
      <c r="M322" s="10"/>
      <c r="N322" s="10"/>
      <c r="O322" s="10"/>
      <c r="P322" s="11"/>
    </row>
    <row r="323" spans="4:16">
      <c r="D323" s="10"/>
      <c r="E323" s="10"/>
      <c r="F323" s="10"/>
      <c r="G323" s="10"/>
      <c r="H323" s="10"/>
      <c r="I323" s="10"/>
      <c r="J323" s="10"/>
      <c r="K323" s="10"/>
      <c r="L323" s="10"/>
      <c r="M323" s="10"/>
      <c r="N323" s="10"/>
      <c r="O323" s="10"/>
      <c r="P323" s="11"/>
    </row>
    <row r="324" spans="4:16">
      <c r="D324" s="10"/>
      <c r="E324" s="10"/>
      <c r="F324" s="10"/>
      <c r="G324" s="10"/>
      <c r="H324" s="10"/>
      <c r="I324" s="10"/>
      <c r="J324" s="10"/>
      <c r="K324" s="10"/>
      <c r="L324" s="10"/>
      <c r="M324" s="10"/>
      <c r="N324" s="10"/>
      <c r="O324" s="10"/>
      <c r="P324" s="11"/>
    </row>
    <row r="325" spans="4:16">
      <c r="D325" s="10"/>
      <c r="E325" s="10"/>
      <c r="F325" s="10"/>
      <c r="G325" s="10"/>
      <c r="H325" s="10"/>
      <c r="I325" s="10"/>
      <c r="J325" s="10"/>
      <c r="K325" s="10"/>
      <c r="L325" s="10"/>
      <c r="M325" s="10"/>
      <c r="N325" s="10"/>
      <c r="O325" s="10"/>
      <c r="P325" s="11"/>
    </row>
    <row r="326" spans="4:16">
      <c r="D326" s="10"/>
      <c r="E326" s="10"/>
      <c r="F326" s="10"/>
      <c r="G326" s="10"/>
      <c r="H326" s="10"/>
      <c r="I326" s="10"/>
      <c r="J326" s="10"/>
      <c r="K326" s="10"/>
      <c r="L326" s="10"/>
      <c r="M326" s="10"/>
      <c r="N326" s="10"/>
      <c r="O326" s="10"/>
      <c r="P326" s="11"/>
    </row>
    <row r="327" spans="4:16">
      <c r="D327" s="10"/>
      <c r="E327" s="10"/>
      <c r="F327" s="10"/>
      <c r="G327" s="10"/>
      <c r="H327" s="10"/>
      <c r="I327" s="10"/>
      <c r="J327" s="10"/>
      <c r="K327" s="10"/>
      <c r="L327" s="10"/>
      <c r="M327" s="10"/>
      <c r="N327" s="10"/>
      <c r="O327" s="10"/>
      <c r="P327" s="11"/>
    </row>
    <row r="328" spans="4:16">
      <c r="D328" s="10"/>
      <c r="E328" s="10"/>
      <c r="F328" s="10"/>
      <c r="G328" s="10"/>
      <c r="H328" s="10"/>
      <c r="I328" s="10"/>
      <c r="J328" s="10"/>
      <c r="K328" s="10"/>
      <c r="L328" s="10"/>
      <c r="M328" s="10"/>
      <c r="N328" s="10"/>
      <c r="O328" s="10"/>
      <c r="P328" s="11"/>
    </row>
    <row r="329" spans="4:16">
      <c r="D329" s="10"/>
      <c r="E329" s="10"/>
      <c r="F329" s="10"/>
      <c r="G329" s="10"/>
      <c r="H329" s="10"/>
      <c r="I329" s="10"/>
      <c r="J329" s="10"/>
      <c r="K329" s="10"/>
      <c r="L329" s="10"/>
      <c r="M329" s="10"/>
      <c r="N329" s="10"/>
      <c r="O329" s="10"/>
      <c r="P329" s="11"/>
    </row>
    <row r="330" spans="4:16">
      <c r="D330" s="10"/>
      <c r="E330" s="10"/>
      <c r="F330" s="10"/>
      <c r="G330" s="10"/>
      <c r="H330" s="10"/>
      <c r="I330" s="10"/>
      <c r="J330" s="10"/>
      <c r="K330" s="10"/>
      <c r="L330" s="10"/>
      <c r="M330" s="10"/>
      <c r="N330" s="10"/>
      <c r="O330" s="10"/>
      <c r="P330" s="11"/>
    </row>
    <row r="331" spans="4:16">
      <c r="D331" s="10"/>
      <c r="E331" s="10"/>
      <c r="F331" s="10"/>
      <c r="G331" s="10"/>
      <c r="H331" s="10"/>
      <c r="I331" s="10"/>
      <c r="J331" s="10"/>
      <c r="K331" s="10"/>
      <c r="L331" s="10"/>
      <c r="M331" s="10"/>
      <c r="N331" s="10"/>
      <c r="O331" s="10"/>
      <c r="P331" s="11"/>
    </row>
    <row r="332" spans="4:16">
      <c r="D332" s="10"/>
      <c r="E332" s="10"/>
      <c r="F332" s="10"/>
      <c r="G332" s="10"/>
      <c r="H332" s="10"/>
      <c r="I332" s="10"/>
      <c r="J332" s="10"/>
      <c r="K332" s="10"/>
      <c r="L332" s="10"/>
      <c r="M332" s="10"/>
      <c r="N332" s="10"/>
      <c r="O332" s="10"/>
      <c r="P332" s="11"/>
    </row>
    <row r="333" spans="4:16">
      <c r="D333" s="10"/>
      <c r="E333" s="10"/>
      <c r="F333" s="10"/>
      <c r="G333" s="10"/>
      <c r="H333" s="10"/>
      <c r="I333" s="10"/>
      <c r="J333" s="10"/>
      <c r="K333" s="10"/>
      <c r="L333" s="10"/>
      <c r="M333" s="10"/>
      <c r="N333" s="10"/>
      <c r="O333" s="10"/>
      <c r="P333" s="11"/>
    </row>
    <row r="334" spans="4:16">
      <c r="D334" s="10"/>
      <c r="E334" s="10"/>
      <c r="F334" s="10"/>
      <c r="G334" s="10"/>
      <c r="H334" s="10"/>
      <c r="I334" s="10"/>
      <c r="J334" s="10"/>
      <c r="K334" s="10"/>
      <c r="L334" s="10"/>
      <c r="M334" s="10"/>
      <c r="N334" s="10"/>
      <c r="O334" s="10"/>
      <c r="P334" s="11"/>
    </row>
    <row r="335" spans="4:16">
      <c r="D335" s="10"/>
      <c r="E335" s="10"/>
      <c r="F335" s="10"/>
      <c r="G335" s="10"/>
      <c r="H335" s="10"/>
      <c r="I335" s="10"/>
      <c r="J335" s="10"/>
      <c r="K335" s="10"/>
      <c r="L335" s="10"/>
      <c r="M335" s="10"/>
      <c r="N335" s="10"/>
      <c r="O335" s="10"/>
      <c r="P335" s="11"/>
    </row>
    <row r="336" spans="4:16">
      <c r="D336" s="10"/>
      <c r="E336" s="10"/>
      <c r="F336" s="10"/>
      <c r="G336" s="10"/>
      <c r="H336" s="10"/>
      <c r="I336" s="10"/>
      <c r="J336" s="10"/>
      <c r="K336" s="10"/>
      <c r="L336" s="10"/>
      <c r="M336" s="10"/>
      <c r="N336" s="10"/>
      <c r="O336" s="10"/>
      <c r="P336" s="11"/>
    </row>
    <row r="337" spans="4:16">
      <c r="D337" s="10"/>
      <c r="E337" s="10"/>
      <c r="F337" s="10"/>
      <c r="G337" s="10"/>
      <c r="H337" s="10"/>
      <c r="I337" s="10"/>
      <c r="J337" s="10"/>
      <c r="K337" s="10"/>
      <c r="L337" s="10"/>
      <c r="M337" s="10"/>
      <c r="N337" s="10"/>
      <c r="O337" s="10"/>
      <c r="P337" s="11"/>
    </row>
    <row r="338" spans="4:16">
      <c r="D338" s="10"/>
      <c r="E338" s="10"/>
      <c r="F338" s="10"/>
      <c r="G338" s="10"/>
      <c r="H338" s="10"/>
      <c r="I338" s="10"/>
      <c r="J338" s="10"/>
      <c r="K338" s="10"/>
      <c r="L338" s="10"/>
      <c r="M338" s="10"/>
      <c r="N338" s="10"/>
      <c r="O338" s="10"/>
      <c r="P338" s="11"/>
    </row>
    <row r="339" spans="4:16">
      <c r="D339" s="10"/>
      <c r="E339" s="10"/>
      <c r="F339" s="10"/>
      <c r="G339" s="10"/>
      <c r="H339" s="10"/>
      <c r="I339" s="10"/>
      <c r="J339" s="10"/>
      <c r="K339" s="10"/>
      <c r="L339" s="10"/>
      <c r="M339" s="10"/>
      <c r="N339" s="10"/>
      <c r="O339" s="10"/>
      <c r="P339" s="11"/>
    </row>
    <row r="340" spans="4:16">
      <c r="D340" s="10"/>
      <c r="E340" s="10"/>
      <c r="F340" s="10"/>
      <c r="G340" s="10"/>
      <c r="H340" s="10"/>
      <c r="I340" s="10"/>
      <c r="J340" s="10"/>
      <c r="K340" s="10"/>
      <c r="L340" s="10"/>
      <c r="M340" s="10"/>
      <c r="N340" s="10"/>
      <c r="O340" s="10"/>
      <c r="P340" s="11"/>
    </row>
    <row r="341" spans="4:16">
      <c r="D341" s="10"/>
      <c r="E341" s="10"/>
      <c r="F341" s="10"/>
      <c r="G341" s="10"/>
      <c r="H341" s="10"/>
      <c r="I341" s="10"/>
      <c r="J341" s="10"/>
      <c r="K341" s="10"/>
      <c r="L341" s="10"/>
      <c r="M341" s="10"/>
      <c r="N341" s="10"/>
      <c r="O341" s="10"/>
      <c r="P341" s="11"/>
    </row>
    <row r="342" spans="4:16">
      <c r="D342" s="10"/>
      <c r="E342" s="10"/>
      <c r="F342" s="10"/>
      <c r="G342" s="10"/>
      <c r="H342" s="10"/>
      <c r="I342" s="10"/>
      <c r="J342" s="10"/>
      <c r="K342" s="10"/>
      <c r="L342" s="10"/>
      <c r="M342" s="10"/>
      <c r="N342" s="10"/>
      <c r="O342" s="10"/>
      <c r="P342" s="11"/>
    </row>
    <row r="343" spans="4:16">
      <c r="D343" s="10"/>
      <c r="E343" s="10"/>
      <c r="F343" s="10"/>
      <c r="G343" s="10"/>
      <c r="H343" s="10"/>
      <c r="I343" s="10"/>
      <c r="J343" s="10"/>
      <c r="K343" s="10"/>
      <c r="L343" s="10"/>
      <c r="M343" s="10"/>
      <c r="N343" s="10"/>
      <c r="O343" s="10"/>
      <c r="P343" s="11"/>
    </row>
    <row r="344" spans="4:16">
      <c r="D344" s="10"/>
      <c r="E344" s="10"/>
      <c r="F344" s="10"/>
      <c r="G344" s="10"/>
      <c r="H344" s="10"/>
      <c r="I344" s="10"/>
      <c r="J344" s="10"/>
      <c r="K344" s="10"/>
      <c r="L344" s="10"/>
      <c r="M344" s="10"/>
      <c r="N344" s="10"/>
      <c r="O344" s="10"/>
      <c r="P344" s="11"/>
    </row>
    <row r="345" spans="4:16">
      <c r="D345" s="10"/>
      <c r="E345" s="10"/>
      <c r="F345" s="10"/>
      <c r="G345" s="10"/>
      <c r="H345" s="10"/>
      <c r="I345" s="10"/>
      <c r="J345" s="10"/>
      <c r="K345" s="10"/>
      <c r="L345" s="10"/>
      <c r="M345" s="10"/>
      <c r="N345" s="10"/>
      <c r="O345" s="10"/>
      <c r="P345" s="11"/>
    </row>
    <row r="346" spans="4:16">
      <c r="D346" s="10"/>
      <c r="E346" s="10"/>
      <c r="F346" s="10"/>
      <c r="G346" s="10"/>
      <c r="H346" s="10"/>
      <c r="I346" s="10"/>
      <c r="J346" s="10"/>
      <c r="K346" s="10"/>
      <c r="L346" s="10"/>
      <c r="M346" s="10"/>
      <c r="N346" s="10"/>
      <c r="O346" s="10"/>
      <c r="P346" s="11"/>
    </row>
    <row r="347" spans="4:16">
      <c r="D347" s="10"/>
      <c r="E347" s="10"/>
      <c r="F347" s="10"/>
      <c r="G347" s="10"/>
      <c r="H347" s="10"/>
      <c r="I347" s="10"/>
      <c r="J347" s="10"/>
      <c r="K347" s="10"/>
      <c r="L347" s="10"/>
      <c r="M347" s="10"/>
      <c r="N347" s="10"/>
      <c r="O347" s="10"/>
      <c r="P347" s="11"/>
    </row>
    <row r="348" spans="4:16">
      <c r="D348" s="10"/>
      <c r="E348" s="10"/>
      <c r="F348" s="10"/>
      <c r="G348" s="10"/>
      <c r="H348" s="10"/>
      <c r="I348" s="10"/>
      <c r="J348" s="10"/>
      <c r="K348" s="10"/>
      <c r="L348" s="10"/>
      <c r="M348" s="10"/>
      <c r="N348" s="10"/>
      <c r="O348" s="10"/>
      <c r="P348" s="11"/>
    </row>
    <row r="349" spans="4:16">
      <c r="D349" s="10"/>
      <c r="E349" s="10"/>
      <c r="F349" s="10"/>
      <c r="G349" s="10"/>
      <c r="H349" s="10"/>
      <c r="I349" s="10"/>
      <c r="J349" s="10"/>
      <c r="K349" s="10"/>
      <c r="L349" s="10"/>
      <c r="M349" s="10"/>
      <c r="N349" s="10"/>
      <c r="O349" s="10"/>
      <c r="P349" s="11"/>
    </row>
    <row r="350" spans="4:16">
      <c r="D350" s="10"/>
      <c r="E350" s="10"/>
      <c r="F350" s="10"/>
      <c r="G350" s="10"/>
      <c r="H350" s="10"/>
      <c r="I350" s="10"/>
      <c r="J350" s="10"/>
      <c r="K350" s="10"/>
      <c r="L350" s="10"/>
      <c r="M350" s="10"/>
      <c r="N350" s="10"/>
      <c r="O350" s="10"/>
      <c r="P350" s="11"/>
    </row>
    <row r="351" spans="4:16">
      <c r="D351" s="10"/>
      <c r="E351" s="10"/>
      <c r="F351" s="10"/>
      <c r="G351" s="10"/>
      <c r="H351" s="10"/>
      <c r="I351" s="10"/>
      <c r="J351" s="10"/>
      <c r="K351" s="10"/>
      <c r="L351" s="10"/>
      <c r="M351" s="10"/>
      <c r="N351" s="10"/>
      <c r="O351" s="10"/>
      <c r="P351" s="11"/>
    </row>
    <row r="352" spans="4:16">
      <c r="D352" s="10"/>
      <c r="E352" s="10"/>
      <c r="F352" s="10"/>
      <c r="G352" s="10"/>
      <c r="H352" s="10"/>
      <c r="I352" s="10"/>
      <c r="J352" s="10"/>
      <c r="K352" s="10"/>
      <c r="L352" s="10"/>
      <c r="M352" s="10"/>
      <c r="N352" s="10"/>
      <c r="O352" s="10"/>
      <c r="P352" s="11"/>
    </row>
    <row r="353" spans="4:16">
      <c r="D353" s="10"/>
      <c r="E353" s="10"/>
      <c r="F353" s="10"/>
      <c r="G353" s="10"/>
      <c r="H353" s="10"/>
      <c r="I353" s="10"/>
      <c r="J353" s="10"/>
      <c r="K353" s="10"/>
      <c r="L353" s="10"/>
      <c r="M353" s="10"/>
      <c r="N353" s="10"/>
      <c r="O353" s="10"/>
      <c r="P353" s="11"/>
    </row>
    <row r="354" spans="4:16">
      <c r="D354" s="10"/>
      <c r="E354" s="10"/>
      <c r="F354" s="10"/>
      <c r="G354" s="10"/>
      <c r="H354" s="10"/>
      <c r="I354" s="10"/>
      <c r="J354" s="10"/>
      <c r="K354" s="10"/>
      <c r="L354" s="10"/>
      <c r="M354" s="10"/>
      <c r="N354" s="10"/>
      <c r="O354" s="10"/>
      <c r="P354" s="11"/>
    </row>
    <row r="355" spans="4:16">
      <c r="D355" s="10"/>
      <c r="E355" s="10"/>
      <c r="F355" s="10"/>
      <c r="G355" s="10"/>
      <c r="H355" s="10"/>
      <c r="I355" s="10"/>
      <c r="J355" s="10"/>
      <c r="K355" s="10"/>
      <c r="L355" s="10"/>
      <c r="M355" s="10"/>
      <c r="N355" s="10"/>
      <c r="O355" s="10"/>
      <c r="P355" s="11"/>
    </row>
    <row r="356" spans="4:16">
      <c r="D356" s="10"/>
      <c r="E356" s="10"/>
      <c r="F356" s="10"/>
      <c r="G356" s="10"/>
      <c r="H356" s="10"/>
      <c r="I356" s="10"/>
      <c r="J356" s="10"/>
      <c r="K356" s="10"/>
      <c r="L356" s="10"/>
      <c r="M356" s="10"/>
      <c r="N356" s="10"/>
      <c r="O356" s="10"/>
      <c r="P356" s="11"/>
    </row>
    <row r="357" spans="4:16">
      <c r="D357" s="10"/>
      <c r="E357" s="10"/>
      <c r="F357" s="10"/>
      <c r="G357" s="10"/>
      <c r="H357" s="10"/>
      <c r="I357" s="10"/>
      <c r="J357" s="10"/>
      <c r="K357" s="10"/>
      <c r="L357" s="10"/>
      <c r="M357" s="10"/>
      <c r="N357" s="10"/>
      <c r="O357" s="10"/>
      <c r="P357" s="11"/>
    </row>
    <row r="358" spans="4:16">
      <c r="D358" s="10"/>
      <c r="E358" s="10"/>
      <c r="F358" s="10"/>
      <c r="G358" s="10"/>
      <c r="H358" s="10"/>
      <c r="I358" s="10"/>
      <c r="J358" s="10"/>
      <c r="K358" s="10"/>
      <c r="L358" s="10"/>
      <c r="M358" s="10"/>
      <c r="N358" s="10"/>
      <c r="O358" s="10"/>
      <c r="P358" s="11"/>
    </row>
    <row r="359" spans="4:16">
      <c r="D359" s="10"/>
      <c r="E359" s="10"/>
      <c r="F359" s="10"/>
      <c r="G359" s="10"/>
      <c r="H359" s="10"/>
      <c r="I359" s="10"/>
      <c r="J359" s="10"/>
      <c r="K359" s="10"/>
      <c r="L359" s="10"/>
      <c r="M359" s="10"/>
      <c r="N359" s="10"/>
      <c r="O359" s="10"/>
      <c r="P359" s="11"/>
    </row>
    <row r="360" spans="4:16">
      <c r="D360" s="10"/>
      <c r="E360" s="10"/>
      <c r="F360" s="10"/>
      <c r="G360" s="10"/>
      <c r="H360" s="10"/>
      <c r="I360" s="10"/>
      <c r="J360" s="10"/>
      <c r="K360" s="10"/>
      <c r="L360" s="10"/>
      <c r="M360" s="10"/>
      <c r="N360" s="10"/>
      <c r="O360" s="10"/>
      <c r="P360" s="11"/>
    </row>
    <row r="361" spans="4:16">
      <c r="D361" s="10"/>
      <c r="E361" s="10"/>
      <c r="F361" s="10"/>
      <c r="G361" s="10"/>
      <c r="H361" s="10"/>
      <c r="I361" s="10"/>
      <c r="J361" s="10"/>
      <c r="K361" s="10"/>
      <c r="L361" s="10"/>
      <c r="M361" s="10"/>
      <c r="N361" s="10"/>
      <c r="O361" s="10"/>
      <c r="P361" s="11"/>
    </row>
    <row r="362" spans="4:16">
      <c r="D362" s="10"/>
      <c r="E362" s="10"/>
      <c r="F362" s="10"/>
      <c r="G362" s="10"/>
      <c r="H362" s="10"/>
      <c r="I362" s="10"/>
      <c r="J362" s="10"/>
      <c r="K362" s="10"/>
      <c r="L362" s="10"/>
      <c r="M362" s="10"/>
      <c r="N362" s="10"/>
      <c r="O362" s="10"/>
      <c r="P362" s="11"/>
    </row>
    <row r="363" spans="4:16">
      <c r="D363" s="10"/>
      <c r="E363" s="10"/>
      <c r="F363" s="10"/>
      <c r="G363" s="10"/>
      <c r="H363" s="10"/>
      <c r="I363" s="10"/>
      <c r="J363" s="10"/>
      <c r="K363" s="10"/>
      <c r="L363" s="10"/>
      <c r="M363" s="10"/>
      <c r="N363" s="10"/>
      <c r="O363" s="10"/>
      <c r="P363" s="11"/>
    </row>
    <row r="364" spans="4:16">
      <c r="D364" s="10"/>
      <c r="E364" s="10"/>
      <c r="F364" s="10"/>
      <c r="G364" s="10"/>
      <c r="H364" s="10"/>
      <c r="I364" s="10"/>
      <c r="J364" s="10"/>
      <c r="K364" s="10"/>
      <c r="L364" s="10"/>
      <c r="M364" s="10"/>
      <c r="N364" s="10"/>
      <c r="O364" s="10"/>
      <c r="P364" s="11"/>
    </row>
    <row r="365" spans="4:16">
      <c r="D365" s="10"/>
      <c r="E365" s="10"/>
      <c r="F365" s="10"/>
      <c r="G365" s="10"/>
      <c r="H365" s="10"/>
      <c r="I365" s="10"/>
      <c r="J365" s="10"/>
      <c r="K365" s="10"/>
      <c r="L365" s="10"/>
      <c r="M365" s="10"/>
      <c r="N365" s="10"/>
      <c r="O365" s="10"/>
      <c r="P365" s="11"/>
    </row>
    <row r="366" spans="4:16">
      <c r="D366" s="10"/>
      <c r="E366" s="10"/>
      <c r="F366" s="10"/>
      <c r="G366" s="10"/>
      <c r="H366" s="10"/>
      <c r="I366" s="10"/>
      <c r="J366" s="10"/>
      <c r="K366" s="10"/>
      <c r="L366" s="10"/>
      <c r="M366" s="10"/>
      <c r="N366" s="10"/>
      <c r="O366" s="10"/>
      <c r="P366" s="11"/>
    </row>
    <row r="367" spans="4:16">
      <c r="D367" s="10"/>
      <c r="E367" s="10"/>
      <c r="F367" s="10"/>
      <c r="G367" s="10"/>
      <c r="H367" s="10"/>
      <c r="I367" s="10"/>
      <c r="J367" s="10"/>
      <c r="K367" s="10"/>
      <c r="L367" s="10"/>
      <c r="M367" s="10"/>
      <c r="N367" s="10"/>
      <c r="O367" s="10"/>
      <c r="P367" s="11"/>
    </row>
    <row r="368" spans="4:16">
      <c r="D368" s="10"/>
      <c r="E368" s="10"/>
      <c r="F368" s="10"/>
      <c r="G368" s="10"/>
      <c r="H368" s="10"/>
      <c r="I368" s="10"/>
      <c r="J368" s="10"/>
      <c r="K368" s="10"/>
      <c r="L368" s="10"/>
      <c r="M368" s="10"/>
      <c r="N368" s="10"/>
      <c r="O368" s="10"/>
      <c r="P368" s="11"/>
    </row>
    <row r="369" spans="4:16">
      <c r="D369" s="10"/>
      <c r="E369" s="10"/>
      <c r="F369" s="10"/>
      <c r="G369" s="10"/>
      <c r="H369" s="10"/>
      <c r="I369" s="10"/>
      <c r="J369" s="10"/>
      <c r="K369" s="10"/>
      <c r="L369" s="10"/>
      <c r="M369" s="10"/>
      <c r="N369" s="10"/>
      <c r="O369" s="10"/>
      <c r="P369" s="11"/>
    </row>
    <row r="370" spans="4:16">
      <c r="D370" s="10"/>
      <c r="E370" s="10"/>
      <c r="F370" s="10"/>
      <c r="G370" s="10"/>
      <c r="H370" s="10"/>
      <c r="I370" s="10"/>
      <c r="J370" s="10"/>
      <c r="K370" s="10"/>
      <c r="L370" s="10"/>
      <c r="M370" s="10"/>
      <c r="N370" s="10"/>
      <c r="O370" s="10"/>
      <c r="P370" s="11"/>
    </row>
    <row r="371" spans="4:16">
      <c r="D371" s="10"/>
      <c r="E371" s="10"/>
      <c r="F371" s="10"/>
      <c r="G371" s="10"/>
      <c r="H371" s="10"/>
      <c r="I371" s="10"/>
      <c r="J371" s="10"/>
      <c r="K371" s="10"/>
      <c r="L371" s="10"/>
      <c r="M371" s="10"/>
      <c r="N371" s="10"/>
      <c r="O371" s="10"/>
      <c r="P371" s="11"/>
    </row>
    <row r="372" spans="4:16">
      <c r="D372" s="10"/>
      <c r="E372" s="10"/>
      <c r="F372" s="10"/>
      <c r="G372" s="10"/>
      <c r="H372" s="10"/>
      <c r="I372" s="10"/>
      <c r="J372" s="10"/>
      <c r="K372" s="10"/>
      <c r="L372" s="10"/>
      <c r="M372" s="10"/>
      <c r="N372" s="10"/>
      <c r="O372" s="10"/>
      <c r="P372" s="11"/>
    </row>
    <row r="373" spans="4:16">
      <c r="D373" s="10"/>
      <c r="E373" s="10"/>
      <c r="F373" s="10"/>
      <c r="G373" s="10"/>
      <c r="H373" s="10"/>
      <c r="I373" s="10"/>
      <c r="J373" s="10"/>
      <c r="K373" s="10"/>
      <c r="L373" s="10"/>
      <c r="M373" s="10"/>
      <c r="N373" s="10"/>
      <c r="O373" s="10"/>
      <c r="P373" s="11"/>
    </row>
    <row r="374" spans="4:16">
      <c r="D374" s="10"/>
      <c r="E374" s="10"/>
      <c r="F374" s="10"/>
      <c r="G374" s="10"/>
      <c r="H374" s="10"/>
      <c r="I374" s="10"/>
      <c r="J374" s="10"/>
      <c r="K374" s="10"/>
      <c r="L374" s="10"/>
      <c r="M374" s="10"/>
      <c r="N374" s="10"/>
      <c r="O374" s="10"/>
      <c r="P374" s="11"/>
    </row>
    <row r="375" spans="4:16">
      <c r="D375" s="10"/>
      <c r="E375" s="10"/>
      <c r="F375" s="10"/>
      <c r="G375" s="10"/>
      <c r="H375" s="10"/>
      <c r="I375" s="10"/>
      <c r="J375" s="10"/>
      <c r="K375" s="10"/>
      <c r="L375" s="10"/>
      <c r="M375" s="10"/>
      <c r="N375" s="10"/>
      <c r="O375" s="10"/>
      <c r="P375" s="11"/>
    </row>
    <row r="376" spans="4:16">
      <c r="D376" s="10"/>
      <c r="E376" s="10"/>
      <c r="F376" s="10"/>
      <c r="G376" s="10"/>
      <c r="H376" s="10"/>
      <c r="I376" s="10"/>
      <c r="J376" s="10"/>
      <c r="K376" s="10"/>
      <c r="L376" s="10"/>
      <c r="M376" s="10"/>
      <c r="N376" s="10"/>
      <c r="O376" s="10"/>
      <c r="P376" s="11"/>
    </row>
    <row r="377" spans="4:16">
      <c r="D377" s="10"/>
      <c r="E377" s="10"/>
      <c r="F377" s="10"/>
      <c r="G377" s="10"/>
      <c r="H377" s="10"/>
      <c r="I377" s="10"/>
      <c r="J377" s="10"/>
      <c r="K377" s="10"/>
      <c r="L377" s="10"/>
      <c r="M377" s="10"/>
      <c r="N377" s="10"/>
      <c r="O377" s="10"/>
      <c r="P377" s="11"/>
    </row>
    <row r="378" spans="4:16">
      <c r="D378" s="10"/>
      <c r="E378" s="10"/>
      <c r="F378" s="10"/>
      <c r="G378" s="10"/>
      <c r="H378" s="10"/>
      <c r="I378" s="10"/>
      <c r="J378" s="10"/>
      <c r="K378" s="10"/>
      <c r="L378" s="10"/>
      <c r="M378" s="10"/>
      <c r="N378" s="10"/>
      <c r="O378" s="10"/>
      <c r="P378" s="11"/>
    </row>
    <row r="379" spans="4:16">
      <c r="D379" s="10"/>
      <c r="E379" s="10"/>
      <c r="F379" s="10"/>
      <c r="G379" s="10"/>
      <c r="H379" s="10"/>
      <c r="I379" s="10"/>
      <c r="J379" s="10"/>
      <c r="K379" s="10"/>
      <c r="L379" s="10"/>
      <c r="M379" s="10"/>
      <c r="N379" s="10"/>
      <c r="O379" s="10"/>
      <c r="P379" s="11"/>
    </row>
    <row r="380" spans="4:16">
      <c r="D380" s="10"/>
      <c r="E380" s="10"/>
      <c r="F380" s="10"/>
      <c r="G380" s="10"/>
      <c r="H380" s="10"/>
      <c r="I380" s="10"/>
      <c r="J380" s="10"/>
      <c r="K380" s="10"/>
      <c r="L380" s="10"/>
      <c r="M380" s="10"/>
      <c r="N380" s="10"/>
      <c r="O380" s="10"/>
      <c r="P380" s="11"/>
    </row>
    <row r="381" spans="4:16">
      <c r="D381" s="10"/>
      <c r="E381" s="10"/>
      <c r="F381" s="10"/>
      <c r="G381" s="10"/>
      <c r="H381" s="10"/>
      <c r="I381" s="10"/>
      <c r="J381" s="10"/>
      <c r="K381" s="10"/>
      <c r="L381" s="10"/>
      <c r="M381" s="10"/>
      <c r="N381" s="10"/>
      <c r="O381" s="10"/>
      <c r="P381" s="11"/>
    </row>
    <row r="382" spans="4:16">
      <c r="D382" s="10"/>
      <c r="E382" s="10"/>
      <c r="F382" s="10"/>
      <c r="G382" s="10"/>
      <c r="H382" s="10"/>
      <c r="I382" s="10"/>
      <c r="J382" s="10"/>
      <c r="K382" s="10"/>
      <c r="L382" s="10"/>
      <c r="M382" s="10"/>
      <c r="N382" s="10"/>
      <c r="O382" s="10"/>
      <c r="P382" s="11"/>
    </row>
    <row r="383" spans="4:16">
      <c r="D383" s="10"/>
      <c r="E383" s="10"/>
      <c r="F383" s="10"/>
      <c r="G383" s="10"/>
      <c r="H383" s="10"/>
      <c r="I383" s="10"/>
      <c r="J383" s="10"/>
      <c r="K383" s="10"/>
      <c r="L383" s="10"/>
      <c r="M383" s="10"/>
      <c r="N383" s="10"/>
      <c r="O383" s="10"/>
      <c r="P383" s="11"/>
    </row>
    <row r="384" spans="4:16">
      <c r="D384" s="10"/>
      <c r="E384" s="10"/>
      <c r="F384" s="10"/>
      <c r="G384" s="10"/>
      <c r="H384" s="10"/>
      <c r="I384" s="10"/>
      <c r="J384" s="10"/>
      <c r="K384" s="10"/>
      <c r="L384" s="10"/>
      <c r="M384" s="10"/>
      <c r="N384" s="10"/>
      <c r="O384" s="10"/>
      <c r="P384" s="11"/>
    </row>
    <row r="385" spans="4:16">
      <c r="D385" s="10"/>
      <c r="E385" s="10"/>
      <c r="F385" s="10"/>
      <c r="G385" s="10"/>
      <c r="H385" s="10"/>
      <c r="I385" s="10"/>
      <c r="J385" s="10"/>
      <c r="K385" s="10"/>
      <c r="L385" s="10"/>
      <c r="M385" s="10"/>
      <c r="N385" s="10"/>
      <c r="O385" s="10"/>
      <c r="P385" s="11"/>
    </row>
    <row r="386" spans="4:16">
      <c r="D386" s="10"/>
      <c r="E386" s="10"/>
      <c r="F386" s="10"/>
      <c r="G386" s="10"/>
      <c r="H386" s="10"/>
      <c r="I386" s="10"/>
      <c r="J386" s="10"/>
      <c r="K386" s="10"/>
      <c r="L386" s="10"/>
      <c r="M386" s="10"/>
      <c r="N386" s="10"/>
      <c r="O386" s="10"/>
      <c r="P386" s="11"/>
    </row>
    <row r="387" spans="4:16">
      <c r="D387" s="10"/>
      <c r="E387" s="10"/>
      <c r="F387" s="10"/>
      <c r="G387" s="10"/>
      <c r="H387" s="10"/>
      <c r="I387" s="10"/>
      <c r="J387" s="10"/>
      <c r="K387" s="10"/>
      <c r="L387" s="10"/>
      <c r="M387" s="10"/>
      <c r="N387" s="10"/>
      <c r="O387" s="10"/>
      <c r="P387" s="11"/>
    </row>
    <row r="388" spans="4:16">
      <c r="D388" s="10"/>
      <c r="E388" s="10"/>
      <c r="F388" s="10"/>
      <c r="G388" s="10"/>
      <c r="H388" s="10"/>
      <c r="I388" s="10"/>
      <c r="J388" s="10"/>
      <c r="K388" s="10"/>
      <c r="L388" s="10"/>
      <c r="M388" s="10"/>
      <c r="N388" s="10"/>
      <c r="O388" s="10"/>
      <c r="P388" s="11"/>
    </row>
    <row r="389" spans="4:16">
      <c r="D389" s="10"/>
      <c r="E389" s="10"/>
      <c r="F389" s="10"/>
      <c r="G389" s="10"/>
      <c r="H389" s="10"/>
      <c r="I389" s="10"/>
      <c r="J389" s="10"/>
      <c r="K389" s="10"/>
      <c r="L389" s="10"/>
      <c r="M389" s="10"/>
      <c r="N389" s="10"/>
      <c r="O389" s="10"/>
      <c r="P389" s="11"/>
    </row>
    <row r="390" spans="4:16">
      <c r="D390" s="10"/>
      <c r="E390" s="10"/>
      <c r="F390" s="10"/>
      <c r="G390" s="10"/>
      <c r="H390" s="10"/>
      <c r="I390" s="10"/>
      <c r="J390" s="10"/>
      <c r="K390" s="10"/>
      <c r="L390" s="10"/>
      <c r="M390" s="10"/>
      <c r="N390" s="10"/>
      <c r="O390" s="10"/>
      <c r="P390" s="11"/>
    </row>
    <row r="391" spans="4:16">
      <c r="D391" s="10"/>
      <c r="E391" s="10"/>
      <c r="F391" s="10"/>
      <c r="G391" s="10"/>
      <c r="H391" s="10"/>
      <c r="I391" s="10"/>
      <c r="J391" s="10"/>
      <c r="K391" s="10"/>
      <c r="L391" s="10"/>
      <c r="M391" s="10"/>
      <c r="N391" s="10"/>
      <c r="O391" s="10"/>
      <c r="P391" s="11"/>
    </row>
    <row r="392" spans="4:16">
      <c r="D392" s="10"/>
      <c r="E392" s="10"/>
      <c r="F392" s="10"/>
      <c r="G392" s="10"/>
      <c r="H392" s="10"/>
      <c r="I392" s="10"/>
      <c r="J392" s="10"/>
      <c r="K392" s="10"/>
      <c r="L392" s="10"/>
      <c r="M392" s="10"/>
      <c r="N392" s="10"/>
      <c r="O392" s="10"/>
      <c r="P392" s="11"/>
    </row>
    <row r="393" spans="4:16">
      <c r="D393" s="10"/>
      <c r="E393" s="10"/>
      <c r="F393" s="10"/>
      <c r="G393" s="10"/>
      <c r="H393" s="10"/>
      <c r="I393" s="10"/>
      <c r="J393" s="10"/>
      <c r="K393" s="10"/>
      <c r="L393" s="10"/>
      <c r="M393" s="10"/>
      <c r="N393" s="10"/>
      <c r="O393" s="10"/>
      <c r="P393" s="11"/>
    </row>
    <row r="394" spans="4:16">
      <c r="D394" s="10"/>
      <c r="E394" s="10"/>
      <c r="F394" s="10"/>
      <c r="G394" s="10"/>
      <c r="H394" s="10"/>
      <c r="I394" s="10"/>
      <c r="J394" s="10"/>
      <c r="K394" s="10"/>
      <c r="L394" s="10"/>
      <c r="M394" s="10"/>
      <c r="N394" s="10"/>
      <c r="O394" s="10"/>
      <c r="P394" s="11"/>
    </row>
    <row r="395" spans="4:16">
      <c r="D395" s="10"/>
      <c r="E395" s="10"/>
      <c r="F395" s="10"/>
      <c r="G395" s="10"/>
      <c r="H395" s="10"/>
      <c r="I395" s="10"/>
      <c r="J395" s="10"/>
      <c r="K395" s="10"/>
      <c r="L395" s="10"/>
      <c r="M395" s="10"/>
      <c r="N395" s="10"/>
      <c r="O395" s="10"/>
      <c r="P395" s="11"/>
    </row>
    <row r="396" spans="4:16">
      <c r="D396" s="10"/>
      <c r="E396" s="10"/>
      <c r="F396" s="10"/>
      <c r="G396" s="10"/>
      <c r="H396" s="10"/>
      <c r="I396" s="10"/>
      <c r="J396" s="10"/>
      <c r="K396" s="10"/>
      <c r="L396" s="10"/>
      <c r="M396" s="10"/>
      <c r="N396" s="10"/>
      <c r="O396" s="10"/>
      <c r="P396" s="11"/>
    </row>
    <row r="397" spans="4:16">
      <c r="D397" s="10"/>
      <c r="E397" s="10"/>
      <c r="F397" s="10"/>
      <c r="G397" s="10"/>
      <c r="H397" s="10"/>
      <c r="I397" s="10"/>
      <c r="J397" s="10"/>
      <c r="K397" s="10"/>
      <c r="L397" s="10"/>
      <c r="M397" s="10"/>
      <c r="N397" s="10"/>
      <c r="O397" s="10"/>
      <c r="P397" s="11"/>
    </row>
    <row r="398" spans="4:16">
      <c r="D398" s="10"/>
      <c r="E398" s="10"/>
      <c r="F398" s="10"/>
      <c r="G398" s="10"/>
      <c r="H398" s="10"/>
      <c r="I398" s="10"/>
      <c r="J398" s="10"/>
      <c r="K398" s="10"/>
      <c r="L398" s="10"/>
      <c r="M398" s="10"/>
      <c r="N398" s="10"/>
      <c r="O398" s="10"/>
      <c r="P398" s="11"/>
    </row>
    <row r="399" spans="4:16">
      <c r="D399" s="10"/>
      <c r="E399" s="10"/>
      <c r="F399" s="10"/>
      <c r="G399" s="10"/>
      <c r="H399" s="10"/>
      <c r="I399" s="10"/>
      <c r="J399" s="10"/>
      <c r="K399" s="10"/>
      <c r="L399" s="10"/>
      <c r="M399" s="10"/>
      <c r="N399" s="10"/>
      <c r="O399" s="10"/>
      <c r="P399" s="11"/>
    </row>
    <row r="400" spans="4:16">
      <c r="D400" s="10"/>
      <c r="E400" s="10"/>
      <c r="F400" s="10"/>
      <c r="G400" s="10"/>
      <c r="H400" s="10"/>
      <c r="I400" s="10"/>
      <c r="J400" s="10"/>
      <c r="K400" s="10"/>
      <c r="L400" s="10"/>
      <c r="M400" s="10"/>
      <c r="N400" s="10"/>
      <c r="O400" s="10"/>
      <c r="P400" s="11"/>
    </row>
    <row r="401" spans="4:16">
      <c r="D401" s="10"/>
      <c r="E401" s="10"/>
      <c r="F401" s="10"/>
      <c r="G401" s="10"/>
      <c r="H401" s="10"/>
      <c r="I401" s="10"/>
      <c r="J401" s="10"/>
      <c r="K401" s="10"/>
      <c r="L401" s="10"/>
      <c r="M401" s="10"/>
      <c r="N401" s="10"/>
      <c r="O401" s="10"/>
      <c r="P401" s="11"/>
    </row>
    <row r="402" spans="4:16">
      <c r="D402" s="10"/>
      <c r="E402" s="10"/>
      <c r="F402" s="10"/>
      <c r="G402" s="10"/>
      <c r="H402" s="10"/>
      <c r="I402" s="10"/>
      <c r="J402" s="10"/>
      <c r="K402" s="10"/>
      <c r="L402" s="10"/>
      <c r="M402" s="10"/>
      <c r="N402" s="10"/>
      <c r="O402" s="10"/>
      <c r="P402" s="11"/>
    </row>
    <row r="403" spans="4:16">
      <c r="D403" s="10"/>
      <c r="E403" s="10"/>
      <c r="F403" s="10"/>
      <c r="G403" s="10"/>
      <c r="H403" s="10"/>
      <c r="I403" s="10"/>
      <c r="J403" s="10"/>
      <c r="K403" s="10"/>
      <c r="L403" s="10"/>
      <c r="M403" s="10"/>
      <c r="N403" s="10"/>
      <c r="O403" s="10"/>
      <c r="P403" s="11"/>
    </row>
    <row r="404" spans="4:16">
      <c r="D404" s="10"/>
      <c r="E404" s="10"/>
      <c r="F404" s="10"/>
      <c r="G404" s="10"/>
      <c r="H404" s="10"/>
      <c r="I404" s="10"/>
      <c r="J404" s="10"/>
      <c r="K404" s="10"/>
      <c r="L404" s="10"/>
      <c r="M404" s="10"/>
      <c r="N404" s="10"/>
      <c r="O404" s="10"/>
      <c r="P404" s="11"/>
    </row>
    <row r="405" spans="4:16">
      <c r="D405" s="10"/>
      <c r="E405" s="10"/>
      <c r="F405" s="10"/>
      <c r="G405" s="10"/>
      <c r="H405" s="10"/>
      <c r="I405" s="10"/>
      <c r="J405" s="10"/>
      <c r="K405" s="10"/>
      <c r="L405" s="10"/>
      <c r="M405" s="10"/>
      <c r="N405" s="10"/>
      <c r="O405" s="10"/>
      <c r="P405" s="11"/>
    </row>
    <row r="406" spans="4:16">
      <c r="D406" s="10"/>
      <c r="E406" s="10"/>
      <c r="F406" s="10"/>
      <c r="G406" s="10"/>
      <c r="H406" s="10"/>
      <c r="I406" s="10"/>
      <c r="J406" s="10"/>
      <c r="K406" s="10"/>
      <c r="L406" s="10"/>
      <c r="M406" s="10"/>
      <c r="N406" s="10"/>
      <c r="O406" s="10"/>
      <c r="P406" s="11"/>
    </row>
    <row r="407" spans="4:16">
      <c r="D407" s="10"/>
      <c r="E407" s="10"/>
      <c r="F407" s="10"/>
      <c r="G407" s="10"/>
      <c r="H407" s="10"/>
      <c r="I407" s="10"/>
      <c r="J407" s="10"/>
      <c r="K407" s="10"/>
      <c r="L407" s="10"/>
      <c r="M407" s="10"/>
      <c r="N407" s="10"/>
      <c r="O407" s="10"/>
      <c r="P407" s="11"/>
    </row>
    <row r="408" spans="4:16">
      <c r="D408" s="10"/>
      <c r="E408" s="10"/>
      <c r="F408" s="10"/>
      <c r="G408" s="10"/>
      <c r="H408" s="10"/>
      <c r="I408" s="10"/>
      <c r="J408" s="10"/>
      <c r="K408" s="10"/>
      <c r="L408" s="10"/>
      <c r="M408" s="10"/>
      <c r="N408" s="10"/>
      <c r="O408" s="10"/>
      <c r="P408" s="11"/>
    </row>
    <row r="409" spans="4:16">
      <c r="D409" s="10"/>
      <c r="E409" s="10"/>
      <c r="F409" s="10"/>
      <c r="G409" s="10"/>
      <c r="H409" s="10"/>
      <c r="I409" s="10"/>
      <c r="J409" s="10"/>
      <c r="K409" s="10"/>
      <c r="L409" s="10"/>
      <c r="M409" s="10"/>
      <c r="N409" s="10"/>
      <c r="O409" s="10"/>
      <c r="P409" s="11"/>
    </row>
    <row r="410" spans="4:16">
      <c r="D410" s="10"/>
      <c r="E410" s="10"/>
      <c r="F410" s="10"/>
      <c r="G410" s="10"/>
      <c r="H410" s="10"/>
      <c r="I410" s="10"/>
      <c r="J410" s="10"/>
      <c r="K410" s="10"/>
      <c r="L410" s="10"/>
      <c r="M410" s="10"/>
      <c r="N410" s="10"/>
      <c r="O410" s="10"/>
      <c r="P410" s="11"/>
    </row>
    <row r="411" spans="4:16">
      <c r="D411" s="10"/>
      <c r="E411" s="10"/>
      <c r="F411" s="10"/>
      <c r="G411" s="10"/>
      <c r="H411" s="10"/>
      <c r="I411" s="10"/>
      <c r="J411" s="10"/>
      <c r="K411" s="10"/>
      <c r="L411" s="10"/>
      <c r="M411" s="10"/>
      <c r="N411" s="10"/>
      <c r="O411" s="10"/>
      <c r="P411" s="11"/>
    </row>
    <row r="412" spans="4:16">
      <c r="D412" s="10"/>
      <c r="E412" s="10"/>
      <c r="F412" s="10"/>
      <c r="G412" s="10"/>
      <c r="H412" s="10"/>
      <c r="I412" s="10"/>
      <c r="J412" s="10"/>
      <c r="K412" s="10"/>
      <c r="L412" s="10"/>
      <c r="M412" s="10"/>
      <c r="N412" s="10"/>
      <c r="O412" s="10"/>
      <c r="P412" s="11"/>
    </row>
    <row r="413" spans="4:16">
      <c r="D413" s="10"/>
      <c r="E413" s="10"/>
      <c r="F413" s="10"/>
      <c r="G413" s="10"/>
      <c r="H413" s="10"/>
      <c r="I413" s="10"/>
      <c r="J413" s="10"/>
      <c r="K413" s="10"/>
      <c r="L413" s="10"/>
      <c r="M413" s="10"/>
      <c r="N413" s="10"/>
      <c r="O413" s="10"/>
      <c r="P413" s="11"/>
    </row>
    <row r="414" spans="4:16">
      <c r="D414" s="10"/>
      <c r="E414" s="10"/>
      <c r="F414" s="10"/>
      <c r="G414" s="10"/>
      <c r="H414" s="10"/>
      <c r="I414" s="10"/>
      <c r="J414" s="10"/>
      <c r="K414" s="10"/>
      <c r="L414" s="10"/>
      <c r="M414" s="10"/>
      <c r="N414" s="10"/>
      <c r="O414" s="10"/>
      <c r="P414" s="11"/>
    </row>
    <row r="415" spans="4:16">
      <c r="D415" s="10"/>
      <c r="E415" s="10"/>
      <c r="F415" s="10"/>
      <c r="G415" s="10"/>
      <c r="H415" s="10"/>
      <c r="I415" s="10"/>
      <c r="J415" s="10"/>
      <c r="K415" s="10"/>
      <c r="L415" s="10"/>
      <c r="M415" s="10"/>
      <c r="N415" s="10"/>
      <c r="O415" s="10"/>
      <c r="P415" s="11"/>
    </row>
    <row r="416" spans="4:16">
      <c r="D416" s="10"/>
      <c r="E416" s="10"/>
      <c r="F416" s="10"/>
      <c r="G416" s="10"/>
      <c r="H416" s="10"/>
      <c r="I416" s="10"/>
      <c r="J416" s="10"/>
      <c r="K416" s="10"/>
      <c r="L416" s="10"/>
      <c r="M416" s="10"/>
      <c r="N416" s="10"/>
      <c r="O416" s="10"/>
      <c r="P416" s="11"/>
    </row>
    <row r="417" spans="4:16">
      <c r="D417" s="10"/>
      <c r="E417" s="10"/>
      <c r="F417" s="10"/>
      <c r="G417" s="10"/>
      <c r="H417" s="10"/>
      <c r="I417" s="10"/>
      <c r="J417" s="10"/>
      <c r="K417" s="10"/>
      <c r="L417" s="10"/>
      <c r="M417" s="10"/>
      <c r="N417" s="10"/>
      <c r="O417" s="10"/>
      <c r="P417" s="11"/>
    </row>
    <row r="418" spans="4:16">
      <c r="D418" s="10"/>
      <c r="E418" s="10"/>
      <c r="F418" s="10"/>
      <c r="G418" s="10"/>
      <c r="H418" s="10"/>
      <c r="I418" s="10"/>
      <c r="J418" s="10"/>
      <c r="K418" s="10"/>
      <c r="L418" s="10"/>
      <c r="M418" s="10"/>
      <c r="N418" s="10"/>
      <c r="O418" s="10"/>
      <c r="P418" s="11"/>
    </row>
    <row r="419" spans="4:16">
      <c r="D419" s="10"/>
      <c r="E419" s="10"/>
      <c r="F419" s="10"/>
      <c r="G419" s="10"/>
      <c r="H419" s="10"/>
      <c r="I419" s="10"/>
      <c r="J419" s="10"/>
      <c r="K419" s="10"/>
      <c r="L419" s="10"/>
      <c r="M419" s="10"/>
      <c r="N419" s="10"/>
      <c r="O419" s="10"/>
      <c r="P419" s="11"/>
    </row>
    <row r="420" spans="4:16">
      <c r="D420" s="10"/>
      <c r="E420" s="10"/>
      <c r="F420" s="10"/>
      <c r="G420" s="10"/>
      <c r="H420" s="10"/>
      <c r="I420" s="10"/>
      <c r="J420" s="10"/>
      <c r="K420" s="10"/>
      <c r="L420" s="10"/>
      <c r="M420" s="10"/>
      <c r="N420" s="10"/>
      <c r="O420" s="10"/>
      <c r="P420" s="11"/>
    </row>
    <row r="421" spans="4:16">
      <c r="D421" s="10"/>
      <c r="E421" s="10"/>
      <c r="F421" s="10"/>
      <c r="G421" s="10"/>
      <c r="H421" s="10"/>
      <c r="I421" s="10"/>
      <c r="J421" s="10"/>
      <c r="K421" s="10"/>
      <c r="L421" s="10"/>
      <c r="M421" s="10"/>
      <c r="N421" s="10"/>
      <c r="O421" s="10"/>
      <c r="P421" s="11"/>
    </row>
    <row r="422" spans="4:16">
      <c r="D422" s="10"/>
      <c r="E422" s="10"/>
      <c r="F422" s="10"/>
      <c r="G422" s="10"/>
      <c r="H422" s="10"/>
      <c r="I422" s="10"/>
      <c r="J422" s="10"/>
      <c r="K422" s="10"/>
      <c r="L422" s="10"/>
      <c r="M422" s="10"/>
      <c r="N422" s="10"/>
      <c r="O422" s="10"/>
      <c r="P422" s="11"/>
    </row>
    <row r="423" spans="4:16">
      <c r="D423" s="10"/>
      <c r="E423" s="10"/>
      <c r="F423" s="10"/>
      <c r="G423" s="10"/>
      <c r="H423" s="10"/>
      <c r="I423" s="10"/>
      <c r="J423" s="10"/>
      <c r="K423" s="10"/>
      <c r="L423" s="10"/>
      <c r="M423" s="10"/>
      <c r="N423" s="10"/>
      <c r="O423" s="10"/>
      <c r="P423" s="11"/>
    </row>
    <row r="424" spans="4:16">
      <c r="D424" s="10"/>
      <c r="E424" s="10"/>
      <c r="F424" s="10"/>
      <c r="G424" s="10"/>
      <c r="H424" s="10"/>
      <c r="I424" s="10"/>
      <c r="J424" s="10"/>
      <c r="K424" s="10"/>
      <c r="L424" s="10"/>
      <c r="M424" s="10"/>
      <c r="N424" s="10"/>
      <c r="O424" s="10"/>
      <c r="P424" s="11"/>
    </row>
    <row r="425" spans="4:16">
      <c r="D425" s="10"/>
      <c r="E425" s="10"/>
      <c r="F425" s="10"/>
      <c r="G425" s="10"/>
      <c r="H425" s="10"/>
      <c r="I425" s="10"/>
      <c r="J425" s="10"/>
      <c r="K425" s="10"/>
      <c r="L425" s="10"/>
      <c r="M425" s="10"/>
      <c r="N425" s="10"/>
      <c r="O425" s="10"/>
      <c r="P425" s="11"/>
    </row>
    <row r="426" spans="4:16">
      <c r="D426" s="10"/>
      <c r="E426" s="10"/>
      <c r="F426" s="10"/>
      <c r="G426" s="10"/>
      <c r="H426" s="10"/>
      <c r="I426" s="10"/>
      <c r="J426" s="10"/>
      <c r="K426" s="10"/>
      <c r="L426" s="10"/>
      <c r="M426" s="10"/>
      <c r="N426" s="10"/>
      <c r="O426" s="10"/>
      <c r="P426" s="11"/>
    </row>
    <row r="427" spans="4:16">
      <c r="D427" s="10"/>
      <c r="E427" s="10"/>
      <c r="F427" s="10"/>
      <c r="G427" s="10"/>
      <c r="H427" s="10"/>
      <c r="I427" s="10"/>
      <c r="J427" s="10"/>
      <c r="K427" s="10"/>
      <c r="L427" s="10"/>
      <c r="M427" s="10"/>
      <c r="N427" s="10"/>
      <c r="O427" s="10"/>
      <c r="P427" s="11"/>
    </row>
    <row r="428" spans="4:16">
      <c r="D428" s="10"/>
      <c r="E428" s="10"/>
      <c r="F428" s="10"/>
      <c r="G428" s="10"/>
      <c r="H428" s="10"/>
      <c r="I428" s="10"/>
      <c r="J428" s="10"/>
      <c r="K428" s="10"/>
      <c r="L428" s="10"/>
      <c r="M428" s="10"/>
      <c r="N428" s="10"/>
      <c r="O428" s="10"/>
      <c r="P428" s="11"/>
    </row>
    <row r="429" spans="4:16">
      <c r="D429" s="10"/>
      <c r="E429" s="10"/>
      <c r="F429" s="10"/>
      <c r="G429" s="10"/>
      <c r="H429" s="10"/>
      <c r="I429" s="10"/>
      <c r="J429" s="10"/>
      <c r="K429" s="10"/>
      <c r="L429" s="10"/>
      <c r="M429" s="10"/>
      <c r="N429" s="10"/>
      <c r="O429" s="10"/>
      <c r="P429" s="11"/>
    </row>
    <row r="430" spans="4:16">
      <c r="D430" s="10"/>
      <c r="E430" s="10"/>
      <c r="F430" s="10"/>
      <c r="G430" s="10"/>
      <c r="H430" s="10"/>
      <c r="I430" s="10"/>
      <c r="J430" s="10"/>
      <c r="K430" s="10"/>
      <c r="L430" s="10"/>
      <c r="M430" s="10"/>
      <c r="N430" s="10"/>
      <c r="O430" s="10"/>
      <c r="P430" s="11"/>
    </row>
    <row r="431" spans="4:16">
      <c r="D431" s="10"/>
      <c r="E431" s="10"/>
      <c r="F431" s="10"/>
      <c r="G431" s="10"/>
      <c r="H431" s="10"/>
      <c r="I431" s="10"/>
      <c r="J431" s="10"/>
      <c r="K431" s="10"/>
      <c r="L431" s="10"/>
      <c r="M431" s="10"/>
      <c r="N431" s="10"/>
      <c r="O431" s="10"/>
      <c r="P431" s="11"/>
    </row>
    <row r="432" spans="4:16">
      <c r="D432" s="10"/>
      <c r="E432" s="10"/>
      <c r="F432" s="10"/>
      <c r="G432" s="10"/>
      <c r="H432" s="10"/>
      <c r="I432" s="10"/>
      <c r="J432" s="10"/>
      <c r="K432" s="10"/>
      <c r="L432" s="10"/>
      <c r="M432" s="10"/>
      <c r="N432" s="10"/>
      <c r="O432" s="10"/>
      <c r="P432" s="11"/>
    </row>
    <row r="433" spans="4:16">
      <c r="D433" s="10"/>
      <c r="E433" s="10"/>
      <c r="F433" s="10"/>
      <c r="G433" s="10"/>
      <c r="H433" s="10"/>
      <c r="I433" s="10"/>
      <c r="J433" s="10"/>
      <c r="K433" s="10"/>
      <c r="L433" s="10"/>
      <c r="M433" s="10"/>
      <c r="N433" s="10"/>
      <c r="O433" s="10"/>
      <c r="P433" s="11"/>
    </row>
    <row r="434" spans="4:16">
      <c r="D434" s="10"/>
      <c r="E434" s="10"/>
      <c r="F434" s="10"/>
      <c r="G434" s="10"/>
      <c r="H434" s="10"/>
      <c r="I434" s="10"/>
      <c r="J434" s="10"/>
      <c r="K434" s="10"/>
      <c r="L434" s="10"/>
      <c r="M434" s="10"/>
      <c r="N434" s="10"/>
      <c r="O434" s="10"/>
      <c r="P434" s="11"/>
    </row>
    <row r="435" spans="4:16">
      <c r="D435" s="10"/>
      <c r="E435" s="10"/>
      <c r="F435" s="10"/>
      <c r="G435" s="10"/>
      <c r="H435" s="10"/>
      <c r="I435" s="10"/>
      <c r="J435" s="10"/>
      <c r="K435" s="10"/>
      <c r="L435" s="10"/>
      <c r="M435" s="10"/>
      <c r="N435" s="10"/>
      <c r="O435" s="10"/>
      <c r="P435" s="11"/>
    </row>
    <row r="436" spans="4:16">
      <c r="D436" s="10"/>
      <c r="E436" s="10"/>
      <c r="F436" s="10"/>
      <c r="G436" s="10"/>
      <c r="H436" s="10"/>
      <c r="I436" s="10"/>
      <c r="J436" s="10"/>
      <c r="K436" s="10"/>
      <c r="L436" s="10"/>
      <c r="M436" s="10"/>
      <c r="N436" s="10"/>
      <c r="O436" s="10"/>
      <c r="P436" s="11"/>
    </row>
    <row r="437" spans="4:16">
      <c r="D437" s="10"/>
      <c r="E437" s="10"/>
      <c r="F437" s="10"/>
      <c r="G437" s="10"/>
      <c r="H437" s="10"/>
      <c r="I437" s="10"/>
      <c r="J437" s="10"/>
      <c r="K437" s="10"/>
      <c r="L437" s="10"/>
      <c r="M437" s="10"/>
      <c r="N437" s="10"/>
      <c r="O437" s="10"/>
      <c r="P437" s="11"/>
    </row>
    <row r="438" spans="4:16">
      <c r="D438" s="10"/>
      <c r="E438" s="10"/>
      <c r="F438" s="10"/>
      <c r="G438" s="10"/>
      <c r="H438" s="10"/>
      <c r="I438" s="10"/>
      <c r="J438" s="10"/>
      <c r="K438" s="10"/>
      <c r="L438" s="10"/>
      <c r="M438" s="10"/>
      <c r="N438" s="10"/>
      <c r="O438" s="10"/>
      <c r="P438" s="11"/>
    </row>
    <row r="439" spans="4:16">
      <c r="D439" s="10"/>
      <c r="E439" s="10"/>
      <c r="F439" s="10"/>
      <c r="G439" s="10"/>
      <c r="H439" s="10"/>
      <c r="I439" s="10"/>
      <c r="J439" s="10"/>
      <c r="K439" s="10"/>
      <c r="L439" s="10"/>
      <c r="M439" s="10"/>
      <c r="N439" s="10"/>
      <c r="O439" s="10"/>
      <c r="P439" s="11"/>
    </row>
    <row r="440" spans="4:16">
      <c r="D440" s="10"/>
      <c r="E440" s="10"/>
      <c r="F440" s="10"/>
      <c r="G440" s="10"/>
      <c r="H440" s="10"/>
      <c r="I440" s="10"/>
      <c r="J440" s="10"/>
      <c r="K440" s="10"/>
      <c r="L440" s="10"/>
      <c r="M440" s="10"/>
      <c r="N440" s="10"/>
      <c r="O440" s="10"/>
      <c r="P440" s="11"/>
    </row>
    <row r="441" spans="4:16">
      <c r="D441" s="10"/>
      <c r="E441" s="10"/>
      <c r="F441" s="10"/>
      <c r="G441" s="10"/>
      <c r="H441" s="10"/>
      <c r="I441" s="10"/>
      <c r="J441" s="10"/>
      <c r="K441" s="10"/>
      <c r="L441" s="10"/>
      <c r="M441" s="10"/>
      <c r="N441" s="10"/>
      <c r="O441" s="10"/>
      <c r="P441" s="11"/>
    </row>
    <row r="442" spans="4:16">
      <c r="D442" s="10"/>
      <c r="E442" s="10"/>
      <c r="F442" s="10"/>
      <c r="G442" s="10"/>
      <c r="H442" s="10"/>
      <c r="I442" s="10"/>
      <c r="J442" s="10"/>
      <c r="K442" s="10"/>
      <c r="L442" s="10"/>
      <c r="M442" s="10"/>
      <c r="N442" s="10"/>
      <c r="O442" s="10"/>
      <c r="P442" s="11"/>
    </row>
    <row r="443" spans="4:16">
      <c r="D443" s="10"/>
      <c r="E443" s="10"/>
      <c r="F443" s="10"/>
      <c r="G443" s="10"/>
      <c r="H443" s="10"/>
      <c r="I443" s="10"/>
      <c r="J443" s="10"/>
      <c r="K443" s="10"/>
      <c r="L443" s="10"/>
      <c r="M443" s="10"/>
      <c r="N443" s="10"/>
      <c r="O443" s="10"/>
      <c r="P443" s="11"/>
    </row>
    <row r="444" spans="4:16">
      <c r="D444" s="10"/>
      <c r="E444" s="10"/>
      <c r="F444" s="10"/>
      <c r="G444" s="10"/>
      <c r="H444" s="10"/>
      <c r="I444" s="10"/>
      <c r="J444" s="10"/>
      <c r="K444" s="10"/>
      <c r="L444" s="10"/>
      <c r="M444" s="10"/>
      <c r="N444" s="10"/>
      <c r="O444" s="10"/>
      <c r="P444" s="11"/>
    </row>
    <row r="445" spans="4:16">
      <c r="D445" s="10"/>
      <c r="E445" s="10"/>
      <c r="F445" s="10"/>
      <c r="G445" s="10"/>
      <c r="H445" s="10"/>
      <c r="I445" s="10"/>
      <c r="J445" s="10"/>
      <c r="K445" s="10"/>
      <c r="L445" s="10"/>
      <c r="M445" s="10"/>
      <c r="N445" s="10"/>
      <c r="O445" s="10"/>
      <c r="P445" s="11"/>
    </row>
    <row r="446" spans="4:16">
      <c r="D446" s="10"/>
      <c r="E446" s="10"/>
      <c r="F446" s="10"/>
      <c r="G446" s="10"/>
      <c r="H446" s="10"/>
      <c r="I446" s="10"/>
      <c r="J446" s="10"/>
      <c r="K446" s="10"/>
      <c r="L446" s="10"/>
      <c r="M446" s="10"/>
      <c r="N446" s="10"/>
      <c r="O446" s="10"/>
      <c r="P446" s="11"/>
    </row>
    <row r="447" spans="4:16">
      <c r="D447" s="10"/>
      <c r="E447" s="10"/>
      <c r="F447" s="10"/>
      <c r="G447" s="10"/>
      <c r="H447" s="10"/>
      <c r="I447" s="10"/>
      <c r="J447" s="10"/>
      <c r="K447" s="10"/>
      <c r="L447" s="10"/>
      <c r="M447" s="10"/>
      <c r="N447" s="10"/>
      <c r="O447" s="10"/>
      <c r="P447" s="11"/>
    </row>
    <row r="448" spans="4:16">
      <c r="D448" s="10"/>
      <c r="E448" s="10"/>
      <c r="F448" s="10"/>
      <c r="G448" s="10"/>
      <c r="H448" s="10"/>
      <c r="I448" s="10"/>
      <c r="J448" s="10"/>
      <c r="K448" s="10"/>
      <c r="L448" s="10"/>
      <c r="M448" s="10"/>
      <c r="N448" s="10"/>
      <c r="O448" s="10"/>
      <c r="P448" s="11"/>
    </row>
    <row r="449" spans="4:16">
      <c r="D449" s="10"/>
      <c r="E449" s="10"/>
      <c r="F449" s="10"/>
      <c r="G449" s="10"/>
      <c r="H449" s="10"/>
      <c r="I449" s="10"/>
      <c r="J449" s="10"/>
      <c r="K449" s="10"/>
      <c r="L449" s="10"/>
      <c r="M449" s="10"/>
      <c r="N449" s="10"/>
      <c r="O449" s="10"/>
      <c r="P449" s="11"/>
    </row>
    <row r="450" spans="4:16">
      <c r="D450" s="10"/>
      <c r="E450" s="10"/>
      <c r="F450" s="10"/>
      <c r="G450" s="10"/>
      <c r="H450" s="10"/>
      <c r="I450" s="10"/>
      <c r="J450" s="10"/>
      <c r="K450" s="10"/>
      <c r="L450" s="10"/>
      <c r="M450" s="10"/>
      <c r="N450" s="10"/>
      <c r="O450" s="10"/>
      <c r="P450" s="11"/>
    </row>
    <row r="451" spans="4:16">
      <c r="D451" s="10"/>
      <c r="E451" s="10"/>
      <c r="F451" s="10"/>
      <c r="G451" s="10"/>
      <c r="H451" s="10"/>
      <c r="I451" s="10"/>
      <c r="J451" s="10"/>
      <c r="K451" s="10"/>
      <c r="L451" s="10"/>
      <c r="M451" s="10"/>
      <c r="N451" s="10"/>
      <c r="O451" s="10"/>
      <c r="P451" s="11"/>
    </row>
    <row r="452" spans="4:16">
      <c r="D452" s="10"/>
      <c r="E452" s="10"/>
      <c r="F452" s="10"/>
      <c r="G452" s="10"/>
      <c r="H452" s="10"/>
      <c r="I452" s="10"/>
      <c r="J452" s="10"/>
      <c r="K452" s="10"/>
      <c r="L452" s="10"/>
      <c r="M452" s="10"/>
      <c r="N452" s="10"/>
      <c r="O452" s="10"/>
      <c r="P452" s="11"/>
    </row>
    <row r="453" spans="4:16">
      <c r="D453" s="10"/>
      <c r="E453" s="10"/>
      <c r="F453" s="10"/>
      <c r="G453" s="10"/>
      <c r="H453" s="10"/>
      <c r="I453" s="10"/>
      <c r="J453" s="10"/>
      <c r="K453" s="10"/>
      <c r="L453" s="10"/>
      <c r="M453" s="10"/>
      <c r="N453" s="10"/>
      <c r="O453" s="10"/>
      <c r="P453" s="11"/>
    </row>
    <row r="454" spans="4:16">
      <c r="D454" s="10"/>
      <c r="E454" s="10"/>
      <c r="F454" s="10"/>
      <c r="G454" s="10"/>
      <c r="H454" s="10"/>
      <c r="I454" s="10"/>
      <c r="J454" s="10"/>
      <c r="K454" s="10"/>
      <c r="L454" s="10"/>
      <c r="M454" s="10"/>
      <c r="N454" s="10"/>
      <c r="O454" s="10"/>
      <c r="P454" s="11"/>
    </row>
    <row r="455" spans="4:16">
      <c r="D455" s="10"/>
      <c r="E455" s="10"/>
      <c r="F455" s="10"/>
      <c r="G455" s="10"/>
      <c r="H455" s="10"/>
      <c r="I455" s="10"/>
      <c r="J455" s="10"/>
      <c r="K455" s="10"/>
      <c r="L455" s="10"/>
      <c r="M455" s="10"/>
      <c r="N455" s="10"/>
      <c r="O455" s="10"/>
      <c r="P455" s="11"/>
    </row>
    <row r="456" spans="4:16">
      <c r="D456" s="10"/>
      <c r="E456" s="10"/>
      <c r="F456" s="10"/>
      <c r="G456" s="10"/>
      <c r="H456" s="10"/>
      <c r="I456" s="10"/>
      <c r="J456" s="10"/>
      <c r="K456" s="10"/>
      <c r="L456" s="10"/>
      <c r="M456" s="10"/>
      <c r="N456" s="10"/>
      <c r="O456" s="10"/>
      <c r="P456" s="11"/>
    </row>
    <row r="457" spans="4:16">
      <c r="D457" s="10"/>
      <c r="E457" s="10"/>
      <c r="F457" s="10"/>
      <c r="G457" s="10"/>
      <c r="H457" s="10"/>
      <c r="I457" s="10"/>
      <c r="J457" s="10"/>
      <c r="K457" s="10"/>
      <c r="L457" s="10"/>
      <c r="M457" s="10"/>
      <c r="N457" s="10"/>
      <c r="O457" s="10"/>
      <c r="P457" s="11"/>
    </row>
    <row r="458" spans="4:16">
      <c r="D458" s="10"/>
      <c r="E458" s="10"/>
      <c r="F458" s="10"/>
      <c r="G458" s="10"/>
      <c r="H458" s="10"/>
      <c r="I458" s="10"/>
      <c r="J458" s="10"/>
      <c r="K458" s="10"/>
      <c r="L458" s="10"/>
      <c r="M458" s="10"/>
      <c r="N458" s="10"/>
      <c r="O458" s="10"/>
      <c r="P458" s="11"/>
    </row>
    <row r="459" spans="4:16">
      <c r="D459" s="10"/>
      <c r="E459" s="10"/>
      <c r="F459" s="10"/>
      <c r="G459" s="10"/>
      <c r="H459" s="10"/>
      <c r="I459" s="10"/>
      <c r="J459" s="10"/>
      <c r="K459" s="10"/>
      <c r="L459" s="10"/>
      <c r="M459" s="10"/>
      <c r="N459" s="10"/>
      <c r="O459" s="10"/>
      <c r="P459" s="11"/>
    </row>
    <row r="460" spans="4:16">
      <c r="D460" s="10"/>
      <c r="E460" s="10"/>
      <c r="F460" s="10"/>
      <c r="G460" s="10"/>
      <c r="H460" s="10"/>
      <c r="I460" s="10"/>
      <c r="J460" s="10"/>
      <c r="K460" s="10"/>
      <c r="L460" s="10"/>
      <c r="M460" s="10"/>
      <c r="N460" s="10"/>
      <c r="O460" s="10"/>
      <c r="P460" s="11"/>
    </row>
    <row r="461" spans="4:16">
      <c r="D461" s="10"/>
      <c r="E461" s="10"/>
      <c r="F461" s="10"/>
      <c r="G461" s="10"/>
      <c r="H461" s="10"/>
      <c r="I461" s="10"/>
      <c r="J461" s="10"/>
      <c r="K461" s="10"/>
      <c r="L461" s="10"/>
      <c r="M461" s="10"/>
      <c r="N461" s="10"/>
      <c r="O461" s="10"/>
      <c r="P461" s="11"/>
    </row>
    <row r="462" spans="4:16">
      <c r="D462" s="10"/>
      <c r="E462" s="10"/>
      <c r="F462" s="10"/>
      <c r="G462" s="10"/>
      <c r="H462" s="10"/>
      <c r="I462" s="10"/>
      <c r="J462" s="10"/>
      <c r="K462" s="10"/>
      <c r="L462" s="10"/>
      <c r="M462" s="10"/>
      <c r="N462" s="10"/>
      <c r="O462" s="10"/>
      <c r="P462" s="11"/>
    </row>
    <row r="463" spans="4:16">
      <c r="D463" s="10"/>
      <c r="E463" s="10"/>
      <c r="F463" s="10"/>
      <c r="G463" s="10"/>
      <c r="H463" s="10"/>
      <c r="I463" s="10"/>
      <c r="J463" s="10"/>
      <c r="K463" s="10"/>
      <c r="L463" s="10"/>
      <c r="M463" s="10"/>
      <c r="N463" s="10"/>
      <c r="O463" s="10"/>
      <c r="P463" s="11"/>
    </row>
    <row r="464" spans="4:16">
      <c r="D464" s="10"/>
      <c r="E464" s="10"/>
      <c r="F464" s="10"/>
      <c r="G464" s="10"/>
      <c r="H464" s="10"/>
      <c r="I464" s="10"/>
      <c r="J464" s="10"/>
      <c r="K464" s="10"/>
      <c r="L464" s="10"/>
      <c r="M464" s="10"/>
      <c r="N464" s="10"/>
      <c r="O464" s="10"/>
      <c r="P464" s="11"/>
    </row>
    <row r="465" spans="4:16">
      <c r="D465" s="10"/>
      <c r="E465" s="10"/>
      <c r="F465" s="10"/>
      <c r="G465" s="10"/>
      <c r="H465" s="10"/>
      <c r="I465" s="10"/>
      <c r="J465" s="10"/>
      <c r="K465" s="10"/>
      <c r="L465" s="10"/>
      <c r="M465" s="10"/>
      <c r="N465" s="10"/>
      <c r="O465" s="10"/>
      <c r="P465" s="11"/>
    </row>
    <row r="466" spans="4:16">
      <c r="D466" s="10"/>
      <c r="E466" s="10"/>
      <c r="F466" s="10"/>
      <c r="G466" s="10"/>
      <c r="H466" s="10"/>
      <c r="I466" s="10"/>
      <c r="J466" s="10"/>
      <c r="K466" s="10"/>
      <c r="L466" s="10"/>
      <c r="M466" s="10"/>
      <c r="N466" s="10"/>
      <c r="O466" s="10"/>
      <c r="P466" s="11"/>
    </row>
    <row r="467" spans="4:16">
      <c r="D467" s="10"/>
      <c r="E467" s="10"/>
      <c r="F467" s="10"/>
      <c r="G467" s="10"/>
      <c r="H467" s="10"/>
      <c r="I467" s="10"/>
      <c r="J467" s="10"/>
      <c r="K467" s="10"/>
      <c r="L467" s="10"/>
      <c r="M467" s="10"/>
      <c r="N467" s="10"/>
      <c r="O467" s="10"/>
      <c r="P467" s="11"/>
    </row>
    <row r="468" spans="4:16">
      <c r="D468" s="10"/>
      <c r="E468" s="10"/>
      <c r="F468" s="10"/>
      <c r="G468" s="10"/>
      <c r="H468" s="10"/>
      <c r="I468" s="10"/>
      <c r="J468" s="10"/>
      <c r="K468" s="10"/>
      <c r="L468" s="10"/>
      <c r="M468" s="10"/>
      <c r="N468" s="10"/>
      <c r="O468" s="10"/>
      <c r="P468" s="11"/>
    </row>
    <row r="469" spans="4:16">
      <c r="D469" s="10"/>
      <c r="E469" s="10"/>
      <c r="F469" s="10"/>
      <c r="G469" s="10"/>
      <c r="H469" s="10"/>
      <c r="I469" s="10"/>
      <c r="J469" s="10"/>
      <c r="K469" s="10"/>
      <c r="L469" s="10"/>
      <c r="M469" s="10"/>
      <c r="N469" s="10"/>
      <c r="O469" s="10"/>
      <c r="P469" s="11"/>
    </row>
    <row r="470" spans="4:16">
      <c r="D470" s="10"/>
      <c r="E470" s="10"/>
      <c r="F470" s="10"/>
      <c r="G470" s="10"/>
      <c r="H470" s="10"/>
      <c r="I470" s="10"/>
      <c r="J470" s="10"/>
      <c r="K470" s="10"/>
      <c r="L470" s="10"/>
      <c r="M470" s="10"/>
      <c r="N470" s="10"/>
      <c r="O470" s="10"/>
      <c r="P470" s="11"/>
    </row>
    <row r="471" spans="4:16">
      <c r="D471" s="10"/>
      <c r="E471" s="10"/>
      <c r="F471" s="10"/>
      <c r="G471" s="10"/>
      <c r="H471" s="10"/>
      <c r="I471" s="10"/>
      <c r="J471" s="10"/>
      <c r="K471" s="10"/>
      <c r="L471" s="10"/>
      <c r="M471" s="10"/>
      <c r="N471" s="10"/>
      <c r="O471" s="10"/>
      <c r="P471" s="11"/>
    </row>
    <row r="472" spans="4:16">
      <c r="D472" s="10"/>
      <c r="E472" s="10"/>
      <c r="F472" s="10"/>
      <c r="G472" s="10"/>
      <c r="H472" s="10"/>
      <c r="I472" s="10"/>
      <c r="J472" s="10"/>
      <c r="K472" s="10"/>
      <c r="L472" s="10"/>
      <c r="M472" s="10"/>
      <c r="N472" s="10"/>
      <c r="O472" s="10"/>
      <c r="P472" s="11"/>
    </row>
    <row r="473" spans="4:16">
      <c r="D473" s="10"/>
      <c r="E473" s="10"/>
      <c r="F473" s="10"/>
      <c r="G473" s="10"/>
      <c r="H473" s="10"/>
      <c r="I473" s="10"/>
      <c r="J473" s="10"/>
      <c r="K473" s="10"/>
      <c r="L473" s="10"/>
      <c r="M473" s="10"/>
      <c r="N473" s="10"/>
      <c r="O473" s="10"/>
      <c r="P473" s="11"/>
    </row>
    <row r="474" spans="4:16">
      <c r="D474" s="10"/>
      <c r="E474" s="10"/>
      <c r="F474" s="10"/>
      <c r="G474" s="10"/>
      <c r="H474" s="10"/>
      <c r="I474" s="10"/>
      <c r="J474" s="10"/>
      <c r="K474" s="10"/>
      <c r="L474" s="10"/>
      <c r="M474" s="10"/>
      <c r="N474" s="10"/>
      <c r="O474" s="10"/>
      <c r="P474" s="11"/>
    </row>
    <row r="475" spans="4:16">
      <c r="D475" s="10"/>
      <c r="E475" s="10"/>
      <c r="F475" s="10"/>
      <c r="G475" s="10"/>
      <c r="H475" s="10"/>
      <c r="I475" s="10"/>
      <c r="J475" s="10"/>
      <c r="K475" s="10"/>
      <c r="L475" s="10"/>
      <c r="M475" s="10"/>
      <c r="N475" s="10"/>
      <c r="O475" s="10"/>
      <c r="P475" s="11"/>
    </row>
    <row r="476" spans="4:16">
      <c r="D476" s="10"/>
      <c r="E476" s="10"/>
      <c r="F476" s="10"/>
      <c r="G476" s="10"/>
      <c r="H476" s="10"/>
      <c r="I476" s="10"/>
      <c r="J476" s="10"/>
      <c r="K476" s="10"/>
      <c r="L476" s="10"/>
      <c r="M476" s="10"/>
      <c r="N476" s="10"/>
      <c r="O476" s="10"/>
      <c r="P476" s="11"/>
    </row>
    <row r="477" spans="4:16">
      <c r="D477" s="10"/>
      <c r="E477" s="10"/>
      <c r="F477" s="10"/>
      <c r="G477" s="10"/>
      <c r="H477" s="10"/>
      <c r="I477" s="10"/>
      <c r="J477" s="10"/>
      <c r="K477" s="10"/>
      <c r="L477" s="10"/>
      <c r="M477" s="10"/>
      <c r="N477" s="10"/>
      <c r="O477" s="10"/>
      <c r="P477" s="11"/>
    </row>
    <row r="478" spans="4:16">
      <c r="D478" s="10"/>
      <c r="E478" s="10"/>
      <c r="F478" s="10"/>
      <c r="G478" s="10"/>
      <c r="H478" s="10"/>
      <c r="I478" s="10"/>
      <c r="J478" s="10"/>
      <c r="K478" s="10"/>
      <c r="L478" s="10"/>
      <c r="M478" s="10"/>
      <c r="N478" s="10"/>
      <c r="O478" s="10"/>
      <c r="P478" s="11"/>
    </row>
    <row r="479" spans="4:16">
      <c r="D479" s="10"/>
      <c r="E479" s="10"/>
      <c r="F479" s="10"/>
      <c r="G479" s="10"/>
      <c r="H479" s="10"/>
      <c r="I479" s="10"/>
      <c r="J479" s="10"/>
      <c r="K479" s="10"/>
      <c r="L479" s="10"/>
      <c r="M479" s="10"/>
      <c r="N479" s="10"/>
      <c r="O479" s="10"/>
      <c r="P479" s="11"/>
    </row>
  </sheetData>
  <mergeCells count="3">
    <mergeCell ref="A1:N1"/>
    <mergeCell ref="A2:N2"/>
    <mergeCell ref="A3:N3"/>
  </mergeCells>
  <printOptions horizontalCentered="1"/>
  <pageMargins left="0.19685039370078741" right="0.19685039370078741" top="0.39370078740157483" bottom="0.39370078740157483" header="0.19685039370078741" footer="0.19685039370078741"/>
  <pageSetup paperSize="9" scale="78" orientation="landscape" r:id="rId1"/>
  <headerFooter>
    <oddHeader>&amp;R&amp;A</oddHeader>
    <oddFooter>&amp;L&amp;F &amp;A&amp;R31-01-2025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0F6AFB-D0AC-4216-909C-AF20419F1449}">
  <sheetPr>
    <pageSetUpPr fitToPage="1"/>
  </sheetPr>
  <dimension ref="A2:Y64"/>
  <sheetViews>
    <sheetView tabSelected="1" zoomScale="79" zoomScaleNormal="110" workbookViewId="0">
      <selection activeCell="Y30" sqref="Y30"/>
    </sheetView>
  </sheetViews>
  <sheetFormatPr defaultColWidth="9.28515625" defaultRowHeight="15.6"/>
  <cols>
    <col min="1" max="6" width="9.28515625" style="46"/>
    <col min="7" max="7" width="29.28515625" style="46" customWidth="1"/>
    <col min="8" max="8" width="14.28515625" style="47" bestFit="1" customWidth="1"/>
    <col min="9" max="9" width="4.28515625" style="46" customWidth="1"/>
    <col min="10" max="10" width="13.7109375" style="46" customWidth="1"/>
    <col min="11" max="11" width="9.28515625" style="46"/>
    <col min="12" max="23" width="0" style="46" hidden="1" customWidth="1"/>
    <col min="24" max="25" width="9.28515625" style="46"/>
    <col min="26" max="26" width="10.28515625" style="46" bestFit="1" customWidth="1"/>
    <col min="27" max="16384" width="9.28515625" style="46"/>
  </cols>
  <sheetData>
    <row r="2" spans="1:23">
      <c r="A2" s="45" t="s">
        <v>59</v>
      </c>
      <c r="M2" s="46" t="s">
        <v>60</v>
      </c>
    </row>
    <row r="3" spans="1:23">
      <c r="M3" s="46" t="s">
        <v>61</v>
      </c>
      <c r="N3" s="46" t="s">
        <v>62</v>
      </c>
    </row>
    <row r="4" spans="1:23" ht="16.149999999999999" thickBot="1">
      <c r="M4" s="46" t="s">
        <v>63</v>
      </c>
      <c r="N4" s="46" t="s">
        <v>64</v>
      </c>
    </row>
    <row r="5" spans="1:23">
      <c r="A5" s="48"/>
      <c r="B5" s="49"/>
      <c r="C5" s="49"/>
      <c r="D5" s="49"/>
      <c r="E5" s="49"/>
      <c r="F5" s="49"/>
      <c r="G5" s="49"/>
      <c r="H5" s="50" t="s">
        <v>10</v>
      </c>
      <c r="I5" s="49"/>
      <c r="J5" s="51" t="s">
        <v>10</v>
      </c>
    </row>
    <row r="6" spans="1:23">
      <c r="A6" s="52"/>
      <c r="H6" s="53" t="s">
        <v>65</v>
      </c>
      <c r="J6" s="54" t="s">
        <v>65</v>
      </c>
    </row>
    <row r="7" spans="1:23">
      <c r="A7" s="52"/>
      <c r="H7" s="55"/>
      <c r="J7" s="56"/>
    </row>
    <row r="8" spans="1:23">
      <c r="A8" s="52"/>
      <c r="B8" s="57" t="s">
        <v>66</v>
      </c>
      <c r="H8" s="58"/>
      <c r="I8" s="59"/>
      <c r="J8" s="60">
        <f>'Annex 2 - May 2025 MTFP'!F24</f>
        <v>186914.8933717203</v>
      </c>
    </row>
    <row r="9" spans="1:23">
      <c r="A9" s="52"/>
      <c r="H9" s="58"/>
      <c r="I9" s="59"/>
      <c r="J9" s="60"/>
    </row>
    <row r="10" spans="1:23">
      <c r="A10" s="52"/>
      <c r="B10" s="57" t="s">
        <v>67</v>
      </c>
      <c r="H10" s="58"/>
      <c r="I10" s="59"/>
      <c r="J10" s="60"/>
    </row>
    <row r="11" spans="1:23">
      <c r="A11" s="52"/>
      <c r="B11" s="61"/>
      <c r="C11" s="57" t="s">
        <v>68</v>
      </c>
      <c r="H11" s="58">
        <v>250</v>
      </c>
      <c r="I11" s="59"/>
      <c r="J11" s="60"/>
      <c r="M11" s="46" t="s">
        <v>69</v>
      </c>
    </row>
    <row r="12" spans="1:23">
      <c r="A12" s="52"/>
      <c r="B12" s="61"/>
      <c r="C12" s="57" t="s">
        <v>70</v>
      </c>
      <c r="H12" s="84">
        <v>100</v>
      </c>
      <c r="I12" s="59"/>
      <c r="J12" s="85"/>
      <c r="W12" s="57" t="s">
        <v>71</v>
      </c>
    </row>
    <row r="13" spans="1:23">
      <c r="A13" s="52"/>
      <c r="B13" s="61"/>
      <c r="C13" s="57" t="s">
        <v>72</v>
      </c>
      <c r="H13" s="84">
        <v>752</v>
      </c>
      <c r="I13" s="59"/>
      <c r="J13" s="85"/>
      <c r="W13" s="57" t="s">
        <v>73</v>
      </c>
    </row>
    <row r="14" spans="1:23">
      <c r="A14" s="52"/>
      <c r="B14" s="61"/>
      <c r="C14" s="57" t="s">
        <v>74</v>
      </c>
      <c r="H14" s="84">
        <v>1769</v>
      </c>
      <c r="I14" s="59"/>
      <c r="J14" s="85"/>
      <c r="W14" s="57" t="s">
        <v>75</v>
      </c>
    </row>
    <row r="15" spans="1:23">
      <c r="A15" s="52"/>
      <c r="B15" s="61"/>
      <c r="C15" s="57" t="s">
        <v>76</v>
      </c>
      <c r="H15" s="86">
        <v>82</v>
      </c>
      <c r="I15" s="87"/>
      <c r="J15" s="88"/>
      <c r="W15" s="57"/>
    </row>
    <row r="16" spans="1:23">
      <c r="A16" s="52"/>
      <c r="B16" s="61"/>
      <c r="C16" s="57"/>
      <c r="H16" s="84"/>
      <c r="I16" s="59"/>
      <c r="J16" s="85">
        <f>SUM(H11:H15)</f>
        <v>2953</v>
      </c>
    </row>
    <row r="17" spans="1:25">
      <c r="A17" s="52"/>
      <c r="B17" s="63" t="s">
        <v>77</v>
      </c>
      <c r="C17" s="57"/>
      <c r="H17" s="84"/>
      <c r="I17" s="59"/>
      <c r="J17" s="85"/>
    </row>
    <row r="18" spans="1:25">
      <c r="A18" s="52"/>
      <c r="B18" s="63"/>
      <c r="C18" s="57" t="s">
        <v>78</v>
      </c>
      <c r="H18" s="84">
        <v>-101</v>
      </c>
      <c r="I18" s="59"/>
      <c r="J18" s="85"/>
    </row>
    <row r="19" spans="1:25">
      <c r="A19" s="52"/>
      <c r="B19" s="63"/>
      <c r="C19" s="57" t="s">
        <v>79</v>
      </c>
      <c r="H19" s="84">
        <v>-1035</v>
      </c>
      <c r="I19" s="59"/>
      <c r="J19" s="85"/>
      <c r="L19" s="57"/>
      <c r="W19" s="57" t="s">
        <v>80</v>
      </c>
    </row>
    <row r="20" spans="1:25">
      <c r="A20" s="52"/>
      <c r="B20" s="63"/>
      <c r="C20" s="57" t="s">
        <v>81</v>
      </c>
      <c r="H20" s="84">
        <v>-109</v>
      </c>
      <c r="I20" s="59"/>
      <c r="J20" s="85"/>
      <c r="L20" s="57"/>
    </row>
    <row r="21" spans="1:25">
      <c r="A21" s="52"/>
      <c r="B21" s="63"/>
      <c r="C21" s="57" t="s">
        <v>82</v>
      </c>
      <c r="H21" s="84">
        <v>-182</v>
      </c>
      <c r="I21" s="59"/>
      <c r="J21" s="85"/>
      <c r="L21" s="57"/>
      <c r="W21" s="57" t="s">
        <v>83</v>
      </c>
    </row>
    <row r="22" spans="1:25">
      <c r="A22" s="52"/>
      <c r="B22" s="63"/>
      <c r="C22" s="57" t="s">
        <v>84</v>
      </c>
      <c r="H22" s="84">
        <v>-491</v>
      </c>
      <c r="I22" s="59"/>
      <c r="J22" s="85"/>
      <c r="L22" s="57"/>
      <c r="M22" s="46" t="s">
        <v>85</v>
      </c>
      <c r="W22" s="57" t="s">
        <v>86</v>
      </c>
    </row>
    <row r="23" spans="1:25">
      <c r="A23" s="52"/>
      <c r="B23" s="63"/>
      <c r="C23" s="57"/>
      <c r="H23" s="62"/>
      <c r="I23" s="59"/>
      <c r="J23" s="60"/>
      <c r="L23" s="57"/>
      <c r="M23" s="57" t="s">
        <v>87</v>
      </c>
      <c r="W23" s="57"/>
    </row>
    <row r="24" spans="1:25">
      <c r="A24" s="52"/>
      <c r="B24" s="61"/>
      <c r="H24" s="58"/>
      <c r="I24" s="59"/>
      <c r="J24" s="60">
        <f>SUM(H18:H23)</f>
        <v>-1918</v>
      </c>
    </row>
    <row r="25" spans="1:25">
      <c r="A25" s="52"/>
      <c r="H25" s="58"/>
      <c r="I25" s="59"/>
      <c r="J25" s="60"/>
    </row>
    <row r="26" spans="1:25" ht="16.149999999999999" thickBot="1">
      <c r="A26" s="52"/>
      <c r="B26" s="57" t="s">
        <v>88</v>
      </c>
      <c r="H26" s="58"/>
      <c r="I26" s="59"/>
      <c r="J26" s="64">
        <f>SUM(J8:J25)</f>
        <v>187949.8933717203</v>
      </c>
    </row>
    <row r="27" spans="1:25">
      <c r="A27" s="52"/>
      <c r="H27" s="58"/>
      <c r="I27" s="59"/>
      <c r="J27" s="60"/>
    </row>
    <row r="28" spans="1:25" ht="16.149999999999999" thickBot="1">
      <c r="A28" s="52"/>
      <c r="B28" s="65" t="s">
        <v>89</v>
      </c>
      <c r="C28" s="65"/>
      <c r="D28" s="65"/>
      <c r="E28" s="65"/>
      <c r="F28" s="65"/>
      <c r="G28" s="65"/>
      <c r="H28" s="66"/>
      <c r="I28" s="67"/>
      <c r="J28" s="68">
        <f>J26-J8</f>
        <v>1035</v>
      </c>
      <c r="Y28" s="57"/>
    </row>
    <row r="29" spans="1:25" ht="16.149999999999999" thickBot="1">
      <c r="A29" s="69"/>
      <c r="B29" s="70"/>
      <c r="C29" s="70"/>
      <c r="D29" s="70"/>
      <c r="E29" s="70"/>
      <c r="F29" s="70"/>
      <c r="G29" s="70"/>
      <c r="H29" s="71"/>
      <c r="I29" s="72"/>
      <c r="J29" s="73"/>
      <c r="N29" s="57" t="s">
        <v>90</v>
      </c>
      <c r="Y29" s="57"/>
    </row>
    <row r="30" spans="1:25">
      <c r="A30" s="48"/>
      <c r="B30" s="49"/>
      <c r="C30" s="49"/>
      <c r="D30" s="49"/>
      <c r="E30" s="49"/>
      <c r="F30" s="49"/>
      <c r="G30" s="49"/>
      <c r="H30" s="74"/>
      <c r="I30" s="75"/>
      <c r="J30" s="76"/>
      <c r="O30" s="77" t="s">
        <v>91</v>
      </c>
    </row>
    <row r="31" spans="1:25">
      <c r="A31" s="52"/>
      <c r="B31" s="57" t="s">
        <v>92</v>
      </c>
      <c r="H31" s="58"/>
      <c r="I31" s="59"/>
      <c r="J31" s="60">
        <f>'Annex 2 - May 2025 MTFP'!F35</f>
        <v>-97348.017000000007</v>
      </c>
      <c r="O31" s="46">
        <v>101</v>
      </c>
      <c r="P31" s="46" t="s">
        <v>93</v>
      </c>
    </row>
    <row r="32" spans="1:25">
      <c r="A32" s="52"/>
      <c r="H32" s="58"/>
      <c r="I32" s="59"/>
      <c r="J32" s="60"/>
      <c r="O32" s="46">
        <v>675</v>
      </c>
      <c r="P32" s="46" t="s">
        <v>94</v>
      </c>
    </row>
    <row r="33" spans="1:16">
      <c r="A33" s="52"/>
      <c r="B33" s="57" t="s">
        <v>95</v>
      </c>
      <c r="H33" s="58"/>
      <c r="I33" s="59"/>
      <c r="J33" s="60">
        <v>-97348.017000000007</v>
      </c>
      <c r="O33" s="46">
        <v>750</v>
      </c>
      <c r="P33" s="57" t="s">
        <v>96</v>
      </c>
    </row>
    <row r="34" spans="1:16">
      <c r="A34" s="52"/>
      <c r="H34" s="58"/>
      <c r="I34" s="59"/>
      <c r="J34" s="60"/>
      <c r="N34" s="78"/>
    </row>
    <row r="35" spans="1:16" ht="16.149999999999999" thickBot="1">
      <c r="A35" s="52"/>
      <c r="B35" s="65" t="s">
        <v>97</v>
      </c>
      <c r="C35" s="65"/>
      <c r="D35" s="65"/>
      <c r="E35" s="65"/>
      <c r="F35" s="65"/>
      <c r="G35" s="65"/>
      <c r="H35" s="66"/>
      <c r="I35" s="67"/>
      <c r="J35" s="79">
        <f>J31-J33</f>
        <v>0</v>
      </c>
      <c r="O35" s="80">
        <f>O31+O32+O33</f>
        <v>1526</v>
      </c>
      <c r="P35" s="57" t="s">
        <v>98</v>
      </c>
    </row>
    <row r="36" spans="1:16" ht="16.149999999999999" thickBot="1">
      <c r="A36" s="52"/>
      <c r="H36" s="58"/>
      <c r="I36" s="59"/>
      <c r="J36" s="60"/>
    </row>
    <row r="37" spans="1:16">
      <c r="A37" s="48"/>
      <c r="B37" s="49"/>
      <c r="C37" s="49"/>
      <c r="D37" s="49"/>
      <c r="E37" s="49"/>
      <c r="F37" s="49"/>
      <c r="G37" s="49"/>
      <c r="H37" s="74"/>
      <c r="I37" s="75"/>
      <c r="J37" s="81"/>
      <c r="P37" s="57" t="s">
        <v>99</v>
      </c>
    </row>
    <row r="38" spans="1:16">
      <c r="A38" s="52"/>
      <c r="B38" s="57" t="s">
        <v>100</v>
      </c>
      <c r="H38" s="58"/>
      <c r="I38" s="59"/>
      <c r="J38" s="60">
        <f>'Annex 2 - May 2025 MTFP'!F37</f>
        <v>-86492.506929999989</v>
      </c>
    </row>
    <row r="39" spans="1:16">
      <c r="A39" s="52"/>
      <c r="H39" s="58"/>
      <c r="I39" s="59"/>
      <c r="J39" s="60"/>
    </row>
    <row r="40" spans="1:16">
      <c r="A40" s="52"/>
      <c r="B40" s="57" t="s">
        <v>101</v>
      </c>
      <c r="H40" s="58"/>
      <c r="I40" s="59"/>
      <c r="J40" s="60">
        <v>-86492.506929999989</v>
      </c>
    </row>
    <row r="41" spans="1:16">
      <c r="A41" s="52"/>
      <c r="H41" s="58"/>
      <c r="I41" s="59"/>
      <c r="J41" s="60"/>
    </row>
    <row r="42" spans="1:16" ht="16.149999999999999" thickBot="1">
      <c r="A42" s="52"/>
      <c r="B42" s="65" t="s">
        <v>97</v>
      </c>
      <c r="C42" s="65"/>
      <c r="D42" s="65"/>
      <c r="E42" s="65"/>
      <c r="F42" s="65"/>
      <c r="G42" s="65"/>
      <c r="H42" s="66"/>
      <c r="I42" s="67"/>
      <c r="J42" s="79">
        <f>J38-J40</f>
        <v>0</v>
      </c>
    </row>
    <row r="43" spans="1:16" ht="16.149999999999999" thickBot="1">
      <c r="A43" s="69"/>
      <c r="B43" s="70"/>
      <c r="C43" s="70"/>
      <c r="D43" s="70"/>
      <c r="E43" s="70"/>
      <c r="F43" s="70"/>
      <c r="G43" s="70"/>
      <c r="H43" s="71"/>
      <c r="I43" s="72"/>
      <c r="J43" s="82"/>
    </row>
    <row r="44" spans="1:16">
      <c r="A44" s="52"/>
      <c r="H44" s="58"/>
      <c r="I44" s="59"/>
      <c r="J44" s="60"/>
    </row>
    <row r="45" spans="1:16">
      <c r="A45" s="52"/>
      <c r="B45" s="57" t="s">
        <v>102</v>
      </c>
      <c r="H45" s="58"/>
      <c r="I45" s="59"/>
      <c r="J45" s="60">
        <f>'Annex 2 - May 2025 MTFP'!F45</f>
        <v>-360</v>
      </c>
    </row>
    <row r="46" spans="1:16">
      <c r="A46" s="52"/>
      <c r="H46" s="58"/>
      <c r="I46" s="59"/>
      <c r="J46" s="60"/>
    </row>
    <row r="47" spans="1:16">
      <c r="A47" s="52"/>
      <c r="B47" s="57" t="s">
        <v>103</v>
      </c>
      <c r="H47" s="58"/>
      <c r="I47" s="59"/>
      <c r="J47" s="60">
        <v>-360</v>
      </c>
    </row>
    <row r="48" spans="1:16">
      <c r="A48" s="52"/>
      <c r="H48" s="58"/>
      <c r="I48" s="59"/>
      <c r="J48" s="60"/>
    </row>
    <row r="49" spans="1:23" ht="16.149999999999999" thickBot="1">
      <c r="A49" s="52"/>
      <c r="B49" s="65" t="s">
        <v>104</v>
      </c>
      <c r="C49" s="65"/>
      <c r="D49" s="65"/>
      <c r="E49" s="65"/>
      <c r="F49" s="65"/>
      <c r="G49" s="65"/>
      <c r="H49" s="66"/>
      <c r="I49" s="67"/>
      <c r="J49" s="79">
        <f>J47-J45</f>
        <v>0</v>
      </c>
      <c r="M49" s="46" t="s">
        <v>105</v>
      </c>
    </row>
    <row r="50" spans="1:23" ht="16.149999999999999" thickBot="1">
      <c r="A50" s="52"/>
      <c r="H50" s="58"/>
      <c r="I50" s="59"/>
      <c r="J50" s="60"/>
    </row>
    <row r="51" spans="1:23">
      <c r="A51" s="48"/>
      <c r="B51" s="49"/>
      <c r="C51" s="49"/>
      <c r="D51" s="49"/>
      <c r="E51" s="49"/>
      <c r="F51" s="49"/>
      <c r="G51" s="49"/>
      <c r="H51" s="74"/>
      <c r="I51" s="75"/>
      <c r="J51" s="81"/>
    </row>
    <row r="52" spans="1:23">
      <c r="A52" s="52"/>
      <c r="B52" s="46" t="s">
        <v>106</v>
      </c>
      <c r="H52" s="58"/>
      <c r="I52" s="59"/>
      <c r="J52" s="60">
        <f>J28+J35+J42+J49</f>
        <v>1035</v>
      </c>
    </row>
    <row r="53" spans="1:23">
      <c r="A53" s="52"/>
      <c r="H53" s="58"/>
      <c r="I53" s="59"/>
      <c r="J53" s="60"/>
    </row>
    <row r="54" spans="1:23">
      <c r="A54" s="52"/>
      <c r="B54" s="57" t="s">
        <v>107</v>
      </c>
      <c r="H54" s="58"/>
      <c r="I54" s="59"/>
      <c r="J54" s="60">
        <f>'Annex 1 - Jan 2025 MTFP'!F49</f>
        <v>1679</v>
      </c>
    </row>
    <row r="55" spans="1:23">
      <c r="A55" s="52"/>
      <c r="H55" s="58"/>
      <c r="I55" s="59"/>
      <c r="J55" s="60"/>
    </row>
    <row r="56" spans="1:23" ht="16.149999999999999" thickBot="1">
      <c r="A56" s="52"/>
      <c r="B56" s="65" t="s">
        <v>108</v>
      </c>
      <c r="C56" s="65"/>
      <c r="D56" s="65"/>
      <c r="E56" s="65"/>
      <c r="F56" s="65"/>
      <c r="G56" s="65"/>
      <c r="H56" s="66"/>
      <c r="I56" s="59"/>
      <c r="J56" s="89">
        <f>J54+J52</f>
        <v>2714</v>
      </c>
      <c r="M56" s="46" t="s">
        <v>109</v>
      </c>
      <c r="W56" s="57"/>
    </row>
    <row r="57" spans="1:23" ht="16.149999999999999" thickBot="1">
      <c r="A57" s="69"/>
      <c r="B57" s="70"/>
      <c r="C57" s="70"/>
      <c r="D57" s="70"/>
      <c r="E57" s="70"/>
      <c r="F57" s="70"/>
      <c r="G57" s="70"/>
      <c r="H57" s="71"/>
      <c r="I57" s="72"/>
      <c r="J57" s="83"/>
    </row>
    <row r="64" spans="1:23">
      <c r="J64" s="59"/>
    </row>
  </sheetData>
  <pageMargins left="0.70866141732283472" right="0.70866141732283472" top="0.74803149606299213" bottom="0.74803149606299213" header="0.31496062992125984" footer="0.31496062992125984"/>
  <pageSetup paperSize="9" scale="74" orientation="portrait" r:id="rId1"/>
  <headerFooter>
    <oddFooter>&amp;CPage &amp;P of &amp;N&amp;R&amp;D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Gwent Police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Coe, Matthew</dc:creator>
  <cp:keywords/>
  <dc:description/>
  <cp:lastModifiedBy>Coe, Matthew</cp:lastModifiedBy>
  <cp:revision/>
  <dcterms:created xsi:type="dcterms:W3CDTF">2025-06-05T15:50:21Z</dcterms:created>
  <dcterms:modified xsi:type="dcterms:W3CDTF">2025-06-25T09:58:16Z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2acd28b-79a3-4a0f-b0ff-4b75658b1549_Enabled">
    <vt:lpwstr>true</vt:lpwstr>
  </property>
  <property fmtid="{D5CDD505-2E9C-101B-9397-08002B2CF9AE}" pid="3" name="MSIP_Label_f2acd28b-79a3-4a0f-b0ff-4b75658b1549_SetDate">
    <vt:lpwstr>2025-06-05T17:07:48Z</vt:lpwstr>
  </property>
  <property fmtid="{D5CDD505-2E9C-101B-9397-08002B2CF9AE}" pid="4" name="MSIP_Label_f2acd28b-79a3-4a0f-b0ff-4b75658b1549_Method">
    <vt:lpwstr>Standard</vt:lpwstr>
  </property>
  <property fmtid="{D5CDD505-2E9C-101B-9397-08002B2CF9AE}" pid="5" name="MSIP_Label_f2acd28b-79a3-4a0f-b0ff-4b75658b1549_Name">
    <vt:lpwstr>OFFICIAL</vt:lpwstr>
  </property>
  <property fmtid="{D5CDD505-2E9C-101B-9397-08002B2CF9AE}" pid="6" name="MSIP_Label_f2acd28b-79a3-4a0f-b0ff-4b75658b1549_SiteId">
    <vt:lpwstr>e46c8472-ef5d-4b63-bc74-4a60db42c371</vt:lpwstr>
  </property>
  <property fmtid="{D5CDD505-2E9C-101B-9397-08002B2CF9AE}" pid="7" name="MSIP_Label_f2acd28b-79a3-4a0f-b0ff-4b75658b1549_ActionId">
    <vt:lpwstr>3f06cd09-60be-4d4d-a6aa-7266244da704</vt:lpwstr>
  </property>
  <property fmtid="{D5CDD505-2E9C-101B-9397-08002B2CF9AE}" pid="8" name="MSIP_Label_f2acd28b-79a3-4a0f-b0ff-4b75658b1549_ContentBits">
    <vt:lpwstr>0</vt:lpwstr>
  </property>
  <property fmtid="{D5CDD505-2E9C-101B-9397-08002B2CF9AE}" pid="9" name="MSIP_Label_f2acd28b-79a3-4a0f-b0ff-4b75658b1549_Tag">
    <vt:lpwstr>10, 3, 0, 1</vt:lpwstr>
  </property>
</Properties>
</file>